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7575" windowHeight="11760"/>
  </bookViews>
  <sheets>
    <sheet name="active sheet" sheetId="3" r:id="rId1"/>
    <sheet name="activity" sheetId="5" state="hidden" r:id="rId2"/>
    <sheet name="vlookup" sheetId="4" state="hidden" r:id="rId3"/>
    <sheet name="Sheet1" sheetId="1" state="hidden" r:id="rId4"/>
  </sheets>
  <definedNames>
    <definedName name="Activity">activity!$A$1:$A$282</definedName>
    <definedName name="_xlnm.Print_Area" localSheetId="0">'active sheet'!$A$1:$K$33</definedName>
    <definedName name="Values">Table25[]</definedName>
  </definedNames>
  <calcPr calcId="125725"/>
</workbook>
</file>

<file path=xl/calcChain.xml><?xml version="1.0" encoding="utf-8"?>
<calcChain xmlns="http://schemas.openxmlformats.org/spreadsheetml/2006/main">
  <c r="C11" i="3"/>
  <c r="C12"/>
  <c r="D12" s="1"/>
  <c r="C13"/>
  <c r="D13" s="1"/>
  <c r="C14"/>
  <c r="D14" s="1"/>
  <c r="C15"/>
  <c r="D15" s="1"/>
  <c r="C16"/>
  <c r="D16" s="1"/>
  <c r="C17"/>
  <c r="D17" s="1"/>
  <c r="C18"/>
  <c r="D18" s="1"/>
  <c r="C19"/>
  <c r="D19" s="1"/>
  <c r="C20"/>
  <c r="D20" s="1"/>
  <c r="C21"/>
  <c r="D21" s="1"/>
  <c r="C22"/>
  <c r="D22" s="1"/>
  <c r="C23"/>
  <c r="D23" s="1"/>
  <c r="C24"/>
  <c r="D24" s="1"/>
  <c r="C25"/>
  <c r="D25" s="1"/>
  <c r="C26"/>
  <c r="D26" s="1"/>
  <c r="C27"/>
  <c r="D27" s="1"/>
  <c r="C28"/>
  <c r="D28" s="1"/>
  <c r="C29"/>
  <c r="D29" s="1"/>
  <c r="C30"/>
  <c r="D30" s="1"/>
  <c r="C31"/>
  <c r="D31" s="1"/>
  <c r="C10"/>
  <c r="H11"/>
  <c r="J11" s="1"/>
  <c r="H12"/>
  <c r="J12" s="1"/>
  <c r="H13"/>
  <c r="J13" s="1"/>
  <c r="H14"/>
  <c r="J14" s="1"/>
  <c r="H15"/>
  <c r="J15" s="1"/>
  <c r="H16"/>
  <c r="J16" s="1"/>
  <c r="H17"/>
  <c r="J17" s="1"/>
  <c r="H18"/>
  <c r="J18" s="1"/>
  <c r="H19"/>
  <c r="J19" s="1"/>
  <c r="H20"/>
  <c r="J20" s="1"/>
  <c r="H21"/>
  <c r="J21" s="1"/>
  <c r="H22"/>
  <c r="J22" s="1"/>
  <c r="H23"/>
  <c r="J23" s="1"/>
  <c r="H24"/>
  <c r="J24" s="1"/>
  <c r="H25"/>
  <c r="J25" s="1"/>
  <c r="H26"/>
  <c r="J26" s="1"/>
  <c r="H27"/>
  <c r="J27" s="1"/>
  <c r="H28"/>
  <c r="J28" s="1"/>
  <c r="H29"/>
  <c r="J29" s="1"/>
  <c r="H30"/>
  <c r="J30" s="1"/>
  <c r="H31"/>
  <c r="J31" s="1"/>
  <c r="H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10"/>
  <c r="J10" s="1"/>
  <c r="J33" s="1"/>
  <c r="B3" i="1"/>
  <c r="B4"/>
  <c r="B5"/>
  <c r="B6"/>
  <c r="B9"/>
  <c r="B11"/>
  <c r="B12"/>
  <c r="B13"/>
  <c r="B14"/>
  <c r="B15"/>
  <c r="B16"/>
  <c r="B17"/>
  <c r="B18"/>
  <c r="B19"/>
  <c r="B20"/>
  <c r="B22"/>
  <c r="B23"/>
  <c r="B24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5"/>
  <c r="B47"/>
  <c r="B48"/>
  <c r="B49"/>
  <c r="B50"/>
  <c r="B51"/>
  <c r="B52"/>
  <c r="B53"/>
  <c r="B54"/>
  <c r="B55"/>
  <c r="B56"/>
  <c r="B57"/>
  <c r="B58"/>
  <c r="B60"/>
  <c r="B61"/>
  <c r="B62"/>
  <c r="B63"/>
  <c r="B64"/>
  <c r="B65"/>
  <c r="B66"/>
  <c r="B67"/>
  <c r="B68"/>
  <c r="B69"/>
  <c r="B70"/>
  <c r="B71"/>
  <c r="B72"/>
  <c r="B74"/>
  <c r="B75"/>
  <c r="B76"/>
  <c r="B77"/>
  <c r="B78"/>
  <c r="B80"/>
  <c r="B81"/>
  <c r="B82"/>
  <c r="B83"/>
  <c r="B84"/>
  <c r="B85"/>
  <c r="B86"/>
  <c r="B88"/>
  <c r="B89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25"/>
  <c r="B127"/>
  <c r="B128"/>
  <c r="B129"/>
  <c r="B131"/>
  <c r="B132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2"/>
  <c r="B165"/>
  <c r="B166"/>
  <c r="B167"/>
  <c r="B170"/>
  <c r="B171"/>
  <c r="B172"/>
  <c r="B173"/>
  <c r="B176"/>
  <c r="B177"/>
  <c r="B178"/>
  <c r="B187"/>
  <c r="B188"/>
  <c r="B189"/>
  <c r="B190"/>
  <c r="B191"/>
  <c r="B192"/>
  <c r="B193"/>
  <c r="B194"/>
  <c r="B195"/>
  <c r="B196"/>
  <c r="B197"/>
  <c r="B198"/>
  <c r="B199"/>
  <c r="B200"/>
  <c r="B201"/>
  <c r="B203"/>
  <c r="B204"/>
  <c r="B206"/>
  <c r="B207"/>
  <c r="B212"/>
  <c r="B220"/>
  <c r="B222"/>
  <c r="B223"/>
  <c r="B224"/>
  <c r="B225"/>
  <c r="B226"/>
  <c r="B227"/>
  <c r="B229"/>
  <c r="B230"/>
  <c r="B231"/>
  <c r="B232"/>
  <c r="B233"/>
  <c r="B234"/>
  <c r="B235"/>
  <c r="B236"/>
  <c r="B237"/>
  <c r="B238"/>
  <c r="B239"/>
  <c r="B240"/>
  <c r="B241"/>
  <c r="B242"/>
  <c r="B243"/>
  <c r="B248"/>
  <c r="B249"/>
  <c r="B250"/>
  <c r="B251"/>
  <c r="B252"/>
  <c r="B255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8"/>
  <c r="B279"/>
  <c r="B280"/>
  <c r="I10" i="3" l="1"/>
  <c r="D11"/>
  <c r="I11"/>
  <c r="D10"/>
  <c r="I30"/>
  <c r="I28"/>
  <c r="I26"/>
  <c r="I24"/>
  <c r="I22"/>
  <c r="I20"/>
  <c r="I18"/>
  <c r="I16"/>
  <c r="I31"/>
  <c r="I29"/>
  <c r="I27"/>
  <c r="I25"/>
  <c r="I23"/>
  <c r="I21"/>
  <c r="I19"/>
  <c r="I17"/>
  <c r="I15"/>
  <c r="I13"/>
  <c r="I14"/>
  <c r="I12"/>
</calcChain>
</file>

<file path=xl/sharedStrings.xml><?xml version="1.0" encoding="utf-8"?>
<sst xmlns="http://schemas.openxmlformats.org/spreadsheetml/2006/main" count="1157" uniqueCount="307">
  <si>
    <t>130 lbs</t>
  </si>
  <si>
    <t>155 lbs</t>
  </si>
  <si>
    <t>180 lbs</t>
  </si>
  <si>
    <t>205 lbs</t>
  </si>
  <si>
    <t>Aerobics, general</t>
  </si>
  <si>
    <t>Aerobics, high impact</t>
  </si>
  <si>
    <t>Aerobics, low impact</t>
  </si>
  <si>
    <t>Aerobics, step aerobics</t>
  </si>
  <si>
    <t>Archery</t>
  </si>
  <si>
    <t>Backpacking, Hiking with pack</t>
  </si>
  <si>
    <t>Badminton</t>
  </si>
  <si>
    <t>Bagging grass, leaves</t>
  </si>
  <si>
    <t>Bakery, light effort</t>
  </si>
  <si>
    <t>Ballet, twist, jazz, tap</t>
  </si>
  <si>
    <t>Ballroom dancing, fast</t>
  </si>
  <si>
    <t>Ballroom dancing, slow</t>
  </si>
  <si>
    <t>Basketball game, competitive</t>
  </si>
  <si>
    <t>Basketball, playing, non game</t>
  </si>
  <si>
    <t>Basketball, shooting baskets</t>
  </si>
  <si>
    <t>Bird watching</t>
  </si>
  <si>
    <t>Boating, power, speed boat</t>
  </si>
  <si>
    <t>Bowling</t>
  </si>
  <si>
    <t>Boxing, in ring</t>
  </si>
  <si>
    <t>Boxing, punching bag</t>
  </si>
  <si>
    <t>Boxing, sparring</t>
  </si>
  <si>
    <t>Calisthenics, light, pushups, situps…</t>
  </si>
  <si>
    <t>Calisthenics, fast, pushups, situps…</t>
  </si>
  <si>
    <t>Canoeing, camping trip</t>
  </si>
  <si>
    <t>Canoeing, rowing, light</t>
  </si>
  <si>
    <t>Canoeing, rowing, moderate</t>
  </si>
  <si>
    <t>Canoeing, rowing, vigorous</t>
  </si>
  <si>
    <t>Carpentry, general</t>
  </si>
  <si>
    <t>Carrying 16 to 24 lbs, upstairs</t>
  </si>
  <si>
    <t>Carrying 25 to 49 lbs, upstairs</t>
  </si>
  <si>
    <t>Carrying heavy loads</t>
  </si>
  <si>
    <t>Carrying infant, level ground</t>
  </si>
  <si>
    <t>Carrying infant, upstairs</t>
  </si>
  <si>
    <t>Carrying moderate loads upstairs</t>
  </si>
  <si>
    <t>Carrying small children</t>
  </si>
  <si>
    <t>Children's games, hopscotch...</t>
  </si>
  <si>
    <t>Circuit training, minimal rest</t>
  </si>
  <si>
    <t>Cleaning gutters</t>
  </si>
  <si>
    <t>Cleaning, dusting</t>
  </si>
  <si>
    <t>Climbing hills, carrying up to 9 lbs</t>
  </si>
  <si>
    <t>Climbing hills, carrying 10 to 20 lb</t>
  </si>
  <si>
    <t>Climbing hills, carrying 21 to 42 lb</t>
  </si>
  <si>
    <t>Climbing hills, carrying over 42 lb</t>
  </si>
  <si>
    <t>Coal mining, general</t>
  </si>
  <si>
    <t>Construction, exterior, remodeling</t>
  </si>
  <si>
    <t>Crew, sculling, rowing, competition</t>
  </si>
  <si>
    <t>Cricket (batting, bowling)</t>
  </si>
  <si>
    <t>Croquet</t>
  </si>
  <si>
    <t>Cross country snow skiing, slow</t>
  </si>
  <si>
    <t>Cross country skiing, moderate</t>
  </si>
  <si>
    <t>Cross country skiing, racing</t>
  </si>
  <si>
    <t>Cross country skiing, uphill</t>
  </si>
  <si>
    <t>Cross country skiing, vigorous</t>
  </si>
  <si>
    <t>Curling</t>
  </si>
  <si>
    <t>Cycling, &lt;10mph, leisure bicycling</t>
  </si>
  <si>
    <t>Cycling, &gt;20mph, racing</t>
  </si>
  <si>
    <t>Cycling, 10-11.9mph, light</t>
  </si>
  <si>
    <t>Cycling, 12-13.9mph, moderate</t>
  </si>
  <si>
    <t>Cycling, 14-15.9mph, vigorous</t>
  </si>
  <si>
    <t>Cycling, 16-19mph, very fast, racing</t>
  </si>
  <si>
    <t>Cycling, mountain bike, bmx</t>
  </si>
  <si>
    <t>Darts (wall or lawn)</t>
  </si>
  <si>
    <t>Diving, springboard or platform</t>
  </si>
  <si>
    <t>Downhill snow skiing, moderate</t>
  </si>
  <si>
    <t>Downhill snow skiing, racing</t>
  </si>
  <si>
    <t>Electrical work, plumbing</t>
  </si>
  <si>
    <t>Farming, baling hay, cleaning barn</t>
  </si>
  <si>
    <t>Farming, chasing cattle on horseback</t>
  </si>
  <si>
    <t>Farming, feeding horses or cattle</t>
  </si>
  <si>
    <t>Farming, feeding small animals</t>
  </si>
  <si>
    <t>Farming, grooming animals</t>
  </si>
  <si>
    <t>Fencing</t>
  </si>
  <si>
    <t>Fire fighter, climbing ladder, full gear</t>
  </si>
  <si>
    <t>Fire fighter, hauling hoses on ground</t>
  </si>
  <si>
    <t>Fishing from boat, sitting</t>
  </si>
  <si>
    <t>Fishing from riverbank, standing</t>
  </si>
  <si>
    <t>Fishing from riverbank, walking</t>
  </si>
  <si>
    <t>Fishing in stream, in waders</t>
  </si>
  <si>
    <t>Fishing, general</t>
  </si>
  <si>
    <t>Fishing, ice fishing</t>
  </si>
  <si>
    <t>Flying airplane (pilot)</t>
  </si>
  <si>
    <t>Football or baseball, playing catch</t>
  </si>
  <si>
    <t>Football, competitive</t>
  </si>
  <si>
    <t>Football, touch, flag, general</t>
  </si>
  <si>
    <t>Forestry, ax chopping, fast</t>
  </si>
  <si>
    <t>Forestry, ax chopping, slow</t>
  </si>
  <si>
    <t>Forestry, carrying logs</t>
  </si>
  <si>
    <t>Forestry, sawing by hand</t>
  </si>
  <si>
    <t>Forestry, trimming trees</t>
  </si>
  <si>
    <t>Frisbee playing, general</t>
  </si>
  <si>
    <t>Frisbee, ultimate frisbee</t>
  </si>
  <si>
    <t>Gardening, general</t>
  </si>
  <si>
    <t>General cleaning</t>
  </si>
  <si>
    <t>Golf, driving range</t>
  </si>
  <si>
    <t>Golf, general</t>
  </si>
  <si>
    <t>Golf, miniature golf</t>
  </si>
  <si>
    <t>Golf, using power cart</t>
  </si>
  <si>
    <t>Golf, walking and pulling clubs</t>
  </si>
  <si>
    <t>Golf, walking and carrying clubs</t>
  </si>
  <si>
    <t>Unicycling</t>
  </si>
  <si>
    <t>Stationary cycling, very light</t>
  </si>
  <si>
    <t>Stationary cycling, light</t>
  </si>
  <si>
    <t>Stationary cycling, moderate</t>
  </si>
  <si>
    <t>Stationary cycling, vigorous</t>
  </si>
  <si>
    <t>Stationary cycling, very vigorous</t>
  </si>
  <si>
    <t>Running, 5 mph (12 minute mile)</t>
  </si>
  <si>
    <t>Running, 5.2 mph (11.5 minute mile)</t>
  </si>
  <si>
    <t>Running, 6 mph (10 min mile)</t>
  </si>
  <si>
    <t>Running, 6.7 mph (9 min mile)</t>
  </si>
  <si>
    <t>Running, 7 mph (8.5 min mile)</t>
  </si>
  <si>
    <t>Running, 7.5mph (8 min mile)</t>
  </si>
  <si>
    <t>Running, 8 mph (7.5 min mile)</t>
  </si>
  <si>
    <t>Running, 8.6 mph (7 min mile)</t>
  </si>
  <si>
    <t>Running, 9 mph (6.5 min mile)</t>
  </si>
  <si>
    <t>Running, 10 mph (6 min mile)</t>
  </si>
  <si>
    <t>Running, 10.9 mph (5.5 min mile)</t>
  </si>
  <si>
    <t>Running, cross country</t>
  </si>
  <si>
    <t>Running, general</t>
  </si>
  <si>
    <t>Running, on a track, team practice</t>
  </si>
  <si>
    <t>Running, stairs, up</t>
  </si>
  <si>
    <t>Track and field (shot, discus)</t>
  </si>
  <si>
    <t>Track and field (high jump, pole vault)</t>
  </si>
  <si>
    <t>Track and field (hurdles)</t>
  </si>
  <si>
    <t>Walking, under 2.0 mph, very slow</t>
  </si>
  <si>
    <t>Walking 2.0 mph, slow</t>
  </si>
  <si>
    <t>Walking 2.5 mph</t>
  </si>
  <si>
    <t>Walking 3.0 mph, moderate</t>
  </si>
  <si>
    <t>Walking 3.5 mph, brisk pace</t>
  </si>
  <si>
    <t>Walking 3.5 mph, uphill</t>
  </si>
  <si>
    <t>Walking 4.0 mph, very brisk</t>
  </si>
  <si>
    <t>Walking 4.5 mph</t>
  </si>
  <si>
    <t>Walking 5.0 mph</t>
  </si>
  <si>
    <t>Orienteering</t>
  </si>
  <si>
    <t>Standing, playing with children, light</t>
  </si>
  <si>
    <t>Walk/run, playing with children, moderate</t>
  </si>
  <si>
    <t>Walk/run, playing with children, vigorous</t>
  </si>
  <si>
    <t>Loading, unloading car</t>
  </si>
  <si>
    <t>Walking downstairs</t>
  </si>
  <si>
    <t>Hiking, cross country</t>
  </si>
  <si>
    <t>Marching, rapidly, military</t>
  </si>
  <si>
    <t>Pushing stroller or walking with children</t>
  </si>
  <si>
    <t>Pushing a wheelchair</t>
  </si>
  <si>
    <t>Race walking</t>
  </si>
  <si>
    <t>Walking using crutches</t>
  </si>
  <si>
    <t>Walking the dog</t>
  </si>
  <si>
    <t>Walk / run, playing with animals</t>
  </si>
  <si>
    <t>Walking, pushing a wheelchair</t>
  </si>
  <si>
    <t>Swimming laps, freestyle, fast</t>
  </si>
  <si>
    <t>Swimming laps, freestyle, slow</t>
  </si>
  <si>
    <t>Swimming backstroke</t>
  </si>
  <si>
    <t>Swimming breaststroke</t>
  </si>
  <si>
    <t>Swimming butterfly</t>
  </si>
  <si>
    <t>Swimming leisurely, not laps</t>
  </si>
  <si>
    <t>Swimming sidestroke</t>
  </si>
  <si>
    <t>Swimming synchronized</t>
  </si>
  <si>
    <t>Swimming, treading water, fast, vigorous</t>
  </si>
  <si>
    <t>Swimming, treading water, moderate</t>
  </si>
  <si>
    <t>Water aerobics, water calisthenics</t>
  </si>
  <si>
    <t>Water volleyball</t>
  </si>
  <si>
    <t>Water jogging</t>
  </si>
  <si>
    <t>Jazzercise</t>
  </si>
  <si>
    <t>Stretching, hatha yoga</t>
  </si>
  <si>
    <t>Mild stretching</t>
  </si>
  <si>
    <t xml:space="preserve">Instructing aerobic class </t>
  </si>
  <si>
    <t>Water aerobics</t>
  </si>
  <si>
    <t>Teach aerobic classes (&amp; participate)</t>
  </si>
  <si>
    <t>Coaching: football, basketball, soccer…</t>
  </si>
  <si>
    <t>Pushing plane in and out of hanger</t>
  </si>
  <si>
    <t>Riding motorcyle</t>
  </si>
  <si>
    <t>General housework, light</t>
  </si>
  <si>
    <t>General housework, moderate</t>
  </si>
  <si>
    <t>General housework, vigorous</t>
  </si>
  <si>
    <t>Painting</t>
  </si>
  <si>
    <t>Sit, playing with animals, light</t>
  </si>
  <si>
    <t>Mowing lawn, walk, power mower</t>
  </si>
  <si>
    <t>Mowing lawn, riding mower</t>
  </si>
  <si>
    <t>Walking, snow blower</t>
  </si>
  <si>
    <t>Riding, snow blower</t>
  </si>
  <si>
    <t>Shoveling snow by hand</t>
  </si>
  <si>
    <t>Raking lawn</t>
  </si>
  <si>
    <t>Watering lawn or garden</t>
  </si>
  <si>
    <t>Weeding, cultivating garden</t>
  </si>
  <si>
    <t>Music, playing a cello</t>
  </si>
  <si>
    <t>Music, playing drums</t>
  </si>
  <si>
    <t>Music, playing piano</t>
  </si>
  <si>
    <t>Music, playing trombone</t>
  </si>
  <si>
    <t>Music, playing trumpet</t>
  </si>
  <si>
    <t>Music, playing violin</t>
  </si>
  <si>
    <t>Music, playing guitar</t>
  </si>
  <si>
    <t>Marching band, playing instrument</t>
  </si>
  <si>
    <t>Taking out trash</t>
  </si>
  <si>
    <t>Farming, driving tractor</t>
  </si>
  <si>
    <t>Hunting, general</t>
  </si>
  <si>
    <t>Hunting, large game</t>
  </si>
  <si>
    <t>Hunting, small game</t>
  </si>
  <si>
    <t>Pistol shooting, trap shooting</t>
  </si>
  <si>
    <t>Machine tooling, sheet metal</t>
  </si>
  <si>
    <t>Masonry, concrete</t>
  </si>
  <si>
    <t>Masseur, masseuse, standing</t>
  </si>
  <si>
    <t>Moving heavy objects, moving van</t>
  </si>
  <si>
    <t>Skindiving or scuba diving</t>
  </si>
  <si>
    <t>Police, directing traffic, standing</t>
  </si>
  <si>
    <t>Police, driving a squad car</t>
  </si>
  <si>
    <t>Police, making an arrest</t>
  </si>
  <si>
    <t>Shoveling, digging ditches</t>
  </si>
  <si>
    <t>Sitting, light office work</t>
  </si>
  <si>
    <t>Nursing, patient care</t>
  </si>
  <si>
    <t>Steel mill, working in general</t>
  </si>
  <si>
    <t>Truck driving, loading, unloading truck</t>
  </si>
  <si>
    <t>Typing, computer data entry</t>
  </si>
  <si>
    <t>Teach physical education,exercise class</t>
  </si>
  <si>
    <t>Teach exercise classes (&amp; participate)</t>
  </si>
  <si>
    <t>Bicycling, &lt; 10 mph, leisure</t>
  </si>
  <si>
    <t>Hiking</t>
  </si>
  <si>
    <t>Ice skating</t>
  </si>
  <si>
    <t>Jogging, 5 mph</t>
  </si>
  <si>
    <t>Rollerblading</t>
  </si>
  <si>
    <t>Rope jumping</t>
  </si>
  <si>
    <t>Rowing, stationary</t>
  </si>
  <si>
    <t>Skiing, cross-country</t>
  </si>
  <si>
    <t>Skiing, downhill</t>
  </si>
  <si>
    <t>Stair treadmill</t>
  </si>
  <si>
    <t>Acting</t>
  </si>
  <si>
    <t>Boxing - kickboxing</t>
  </si>
  <si>
    <t>Circuit training - general min rest</t>
  </si>
  <si>
    <t>Cleaning - general</t>
  </si>
  <si>
    <t>Cross Country - running</t>
  </si>
  <si>
    <t>Dancing - General</t>
  </si>
  <si>
    <t>Laundry</t>
  </si>
  <si>
    <t>Field hockey</t>
  </si>
  <si>
    <t>Fishing - general</t>
  </si>
  <si>
    <t>Horseshoes - game</t>
  </si>
  <si>
    <t>Jumpinig Jacks</t>
  </si>
  <si>
    <t>Jumping Rope</t>
  </si>
  <si>
    <t>Kayaking</t>
  </si>
  <si>
    <t>Kickball</t>
  </si>
  <si>
    <t>Lacrosse</t>
  </si>
  <si>
    <t>Ping Pong</t>
  </si>
  <si>
    <t>Playing card games</t>
  </si>
  <si>
    <t>Playing board games</t>
  </si>
  <si>
    <t>Water Polo</t>
  </si>
  <si>
    <t>Pull ups - vigorous</t>
  </si>
  <si>
    <t>Push ups - vigorous</t>
  </si>
  <si>
    <t>Speed Walking</t>
  </si>
  <si>
    <t>Racquetball - casual</t>
  </si>
  <si>
    <t>Racquetball - competitive</t>
  </si>
  <si>
    <t>Rock Climbing - ascending</t>
  </si>
  <si>
    <t>Rock Climbing - rappeling</t>
  </si>
  <si>
    <t>Roller Skating</t>
  </si>
  <si>
    <t>Rugby</t>
  </si>
  <si>
    <t>Running up stairs</t>
  </si>
  <si>
    <t>Scuba Diving</t>
  </si>
  <si>
    <t>Sit ups - vigorous</t>
  </si>
  <si>
    <t>Skiing - water</t>
  </si>
  <si>
    <t>Skiing - snow</t>
  </si>
  <si>
    <t>Soccer - casual</t>
  </si>
  <si>
    <t>Softball - general</t>
  </si>
  <si>
    <t>Stair Climber - general</t>
  </si>
  <si>
    <t>Stretching</t>
  </si>
  <si>
    <t>Teaching - aerobics</t>
  </si>
  <si>
    <t>Teaching - Sports not participating</t>
  </si>
  <si>
    <t>Teaching - sports participating</t>
  </si>
  <si>
    <t>Tennis</t>
  </si>
  <si>
    <t>Ultimate Frisbee</t>
  </si>
  <si>
    <t>Volleyball - general</t>
  </si>
  <si>
    <t>Weight lifting - moderate</t>
  </si>
  <si>
    <t>Weight lifting - vigorous</t>
  </si>
  <si>
    <t>Yoga</t>
  </si>
  <si>
    <t>Exercise</t>
  </si>
  <si>
    <t>Aerobics, Water</t>
  </si>
  <si>
    <t>Pilates</t>
  </si>
  <si>
    <t xml:space="preserve">EXAMPLE- </t>
  </si>
  <si>
    <t>Running at 7.5 mph pace for 30 min for someone who is 150lbs</t>
  </si>
  <si>
    <t>Group Fitness Class, general</t>
  </si>
  <si>
    <t>Zumba</t>
  </si>
  <si>
    <t>Boot Camp</t>
  </si>
  <si>
    <t>Circuit Class</t>
  </si>
  <si>
    <t>Strength Conditioning Class</t>
  </si>
  <si>
    <t>intensity level based on self reporting scale 0-10, 8</t>
  </si>
  <si>
    <t>8 intensity(150 lbs/2.2 kg)30min  /60 = calories burned</t>
  </si>
  <si>
    <t>Intensity Level * (weight in lb/2.2) * (minutes of activity / 60) = calories burned</t>
  </si>
  <si>
    <t>Elliptical</t>
  </si>
  <si>
    <t>UBE, upper body ergomoter</t>
  </si>
  <si>
    <t>spin class</t>
  </si>
  <si>
    <t>ascent trainer</t>
  </si>
  <si>
    <t>stationary bike</t>
  </si>
  <si>
    <t>Points are based on 10% (or .10) of calories burned</t>
  </si>
  <si>
    <t>Intensity</t>
  </si>
  <si>
    <t>Arc Trainer</t>
  </si>
  <si>
    <t>Soccer - competitive</t>
  </si>
  <si>
    <t>Select Activity</t>
  </si>
  <si>
    <t>Minutes of Activity</t>
  </si>
  <si>
    <t>Activity</t>
  </si>
  <si>
    <t>2.2</t>
  </si>
  <si>
    <t>60</t>
  </si>
  <si>
    <t>Date of Activity</t>
  </si>
  <si>
    <t>Point Values</t>
  </si>
  <si>
    <t>Name:</t>
  </si>
  <si>
    <t>Intensity Level before multiplying by .667</t>
  </si>
  <si>
    <t>Total Points:</t>
  </si>
  <si>
    <t>Estimated Calories Burned</t>
  </si>
  <si>
    <t>Body Weight in lbs</t>
  </si>
  <si>
    <t>Chap Fit Activity Tracking Sheet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</si>
</sst>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4"/>
      <color rgb="FF000080"/>
      <name val="Arial"/>
      <family val="2"/>
    </font>
    <font>
      <sz val="10"/>
      <color theme="1"/>
      <name val="Arial"/>
      <family val="2"/>
    </font>
    <font>
      <sz val="10"/>
      <color rgb="FF555555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/>
      <bottom style="medium">
        <color rgb="FFDADADA"/>
      </bottom>
      <diagonal/>
    </border>
    <border>
      <left/>
      <right/>
      <top/>
      <bottom style="thick">
        <color rgb="FFDADADA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top" wrapText="1" inden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/>
    <xf numFmtId="0" fontId="3" fillId="2" borderId="2" xfId="0" applyFont="1" applyFill="1" applyBorder="1" applyAlignment="1">
      <alignment vertical="top" wrapText="1" indent="1"/>
    </xf>
    <xf numFmtId="3" fontId="3" fillId="2" borderId="2" xfId="0" applyNumberFormat="1" applyFont="1" applyFill="1" applyBorder="1" applyAlignment="1">
      <alignment vertical="top" wrapText="1" indent="1"/>
    </xf>
    <xf numFmtId="0" fontId="2" fillId="2" borderId="0" xfId="0" applyFont="1" applyFill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0" xfId="0" applyFont="1" applyFill="1"/>
    <xf numFmtId="0" fontId="2" fillId="2" borderId="3" xfId="0" applyFont="1" applyFill="1" applyBorder="1"/>
    <xf numFmtId="0" fontId="3" fillId="2" borderId="3" xfId="0" applyFont="1" applyFill="1" applyBorder="1" applyAlignment="1">
      <alignment vertical="top" wrapText="1" indent="1"/>
    </xf>
    <xf numFmtId="0" fontId="2" fillId="2" borderId="4" xfId="0" applyFont="1" applyFill="1" applyBorder="1"/>
    <xf numFmtId="0" fontId="3" fillId="2" borderId="0" xfId="0" applyFont="1" applyFill="1" applyAlignment="1">
      <alignment vertical="top" wrapText="1" indent="1"/>
    </xf>
    <xf numFmtId="0" fontId="0" fillId="2" borderId="0" xfId="0" applyFill="1"/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5" fillId="0" borderId="0" xfId="0" applyFont="1" applyAlignment="1"/>
    <xf numFmtId="0" fontId="4" fillId="0" borderId="2" xfId="0" applyFont="1" applyBorder="1" applyAlignment="1">
      <alignment wrapText="1"/>
    </xf>
    <xf numFmtId="0" fontId="4" fillId="0" borderId="2" xfId="0" applyFont="1" applyBorder="1" applyAlignment="1"/>
    <xf numFmtId="0" fontId="4" fillId="0" borderId="3" xfId="0" applyFont="1" applyBorder="1" applyAlignment="1">
      <alignment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wrapText="1"/>
    </xf>
    <xf numFmtId="0" fontId="0" fillId="3" borderId="5" xfId="0" applyFont="1" applyFill="1" applyBorder="1"/>
    <xf numFmtId="0" fontId="0" fillId="3" borderId="6" xfId="0" applyFont="1" applyFill="1" applyBorder="1"/>
    <xf numFmtId="0" fontId="0" fillId="4" borderId="7" xfId="0" applyFont="1" applyFill="1" applyBorder="1"/>
    <xf numFmtId="0" fontId="0" fillId="4" borderId="8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  <xf numFmtId="0" fontId="0" fillId="4" borderId="9" xfId="0" applyFont="1" applyFill="1" applyBorder="1"/>
    <xf numFmtId="0" fontId="0" fillId="4" borderId="0" xfId="0" applyFont="1" applyFill="1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5" borderId="0" xfId="0" applyFill="1"/>
    <xf numFmtId="0" fontId="0" fillId="5" borderId="0" xfId="0" applyFill="1" applyAlignment="1">
      <alignment wrapText="1"/>
    </xf>
    <xf numFmtId="0" fontId="0" fillId="5" borderId="5" xfId="0" applyFont="1" applyFill="1" applyBorder="1"/>
    <xf numFmtId="0" fontId="0" fillId="5" borderId="6" xfId="0" applyFont="1" applyFill="1" applyBorder="1"/>
    <xf numFmtId="0" fontId="0" fillId="5" borderId="7" xfId="0" applyFont="1" applyFill="1" applyBorder="1"/>
    <xf numFmtId="0" fontId="0" fillId="5" borderId="8" xfId="0" applyFont="1" applyFill="1" applyBorder="1"/>
    <xf numFmtId="0" fontId="6" fillId="6" borderId="0" xfId="0" applyFont="1" applyFill="1"/>
    <xf numFmtId="4" fontId="0" fillId="5" borderId="0" xfId="0" applyNumberFormat="1" applyFill="1"/>
    <xf numFmtId="4" fontId="0" fillId="0" borderId="0" xfId="0" applyNumberFormat="1"/>
    <xf numFmtId="4" fontId="0" fillId="7" borderId="0" xfId="0" applyNumberFormat="1" applyFill="1"/>
    <xf numFmtId="0" fontId="0" fillId="8" borderId="0" xfId="0" applyFill="1" applyAlignment="1">
      <alignment horizontal="center" wrapText="1"/>
    </xf>
    <xf numFmtId="4" fontId="0" fillId="8" borderId="0" xfId="0" applyNumberFormat="1" applyFill="1" applyAlignment="1">
      <alignment horizontal="center" wrapText="1"/>
    </xf>
    <xf numFmtId="4" fontId="6" fillId="6" borderId="0" xfId="0" applyNumberFormat="1" applyFont="1" applyFill="1"/>
    <xf numFmtId="4" fontId="0" fillId="6" borderId="0" xfId="0" applyNumberFormat="1" applyFill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 applyProtection="1"/>
    <xf numFmtId="4" fontId="0" fillId="0" borderId="0" xfId="0" applyNumberFormat="1" applyFill="1" applyBorder="1"/>
    <xf numFmtId="4" fontId="0" fillId="0" borderId="0" xfId="0" applyNumberFormat="1" applyFill="1" applyBorder="1" applyAlignment="1">
      <alignment horizontal="right"/>
    </xf>
    <xf numFmtId="4" fontId="6" fillId="6" borderId="0" xfId="0" applyNumberFormat="1" applyFont="1" applyFill="1" applyProtection="1">
      <protection locked="0"/>
    </xf>
    <xf numFmtId="0" fontId="7" fillId="5" borderId="0" xfId="0" applyFont="1" applyFill="1" applyAlignment="1">
      <alignment horizontal="center" vertical="center" wrapText="1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protection locked="0" hidden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  <protection locked="0" hidden="0"/>
    </dxf>
    <dxf>
      <numFmt numFmtId="4" formatCode="#,##0.00"/>
      <protection locked="1" hidden="0"/>
    </dxf>
    <dxf>
      <numFmt numFmtId="4" formatCode="#,##0.00"/>
      <protection locked="0" hidden="0"/>
    </dxf>
    <dxf>
      <numFmt numFmtId="4" formatCode="#,##0.00"/>
    </dxf>
    <dxf>
      <protection locked="0" hidden="0"/>
    </dxf>
    <dxf>
      <fill>
        <patternFill patternType="solid">
          <fgColor indexed="64"/>
          <bgColor rgb="FFFF0000"/>
        </patternFill>
      </fill>
      <alignment horizontal="center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</dxfs>
  <tableStyles count="0" defaultTableStyle="TableStyleMedium9" defaultPivotStyle="PivotStyleLight16"/>
  <colors>
    <mruColors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193834</xdr:colOff>
      <xdr:row>0</xdr:row>
      <xdr:rowOff>0</xdr:rowOff>
    </xdr:from>
    <xdr:to>
      <xdr:col>4</xdr:col>
      <xdr:colOff>95249</xdr:colOff>
      <xdr:row>8</xdr:row>
      <xdr:rowOff>6049</xdr:rowOff>
    </xdr:to>
    <xdr:pic>
      <xdr:nvPicPr>
        <xdr:cNvPr id="2" name="Picture 1" descr="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3434" y="0"/>
          <a:ext cx="2701765" cy="15776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le25" displayName="Table25" ref="M10:N292" totalsRowShown="0">
  <autoFilter ref="M10:N292"/>
  <tableColumns count="2">
    <tableColumn id="1" name="Activity" dataDxfId="13"/>
    <tableColumn id="2" name="Intensity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B9:K31" totalsRowShown="0" headerRowDxfId="11">
  <tableColumns count="10">
    <tableColumn id="1" name="Select Activity" dataDxfId="10"/>
    <tableColumn id="2" name="Intensity Level before multiplying by .667">
      <calculatedColumnFormula>VLOOKUP(B10,Table25[],2,FALSE)</calculatedColumnFormula>
    </tableColumn>
    <tableColumn id="10" name="Intensity" dataDxfId="9">
      <calculatedColumnFormula>Table5[[#This Row],[Intensity Level before multiplying by .667]]*0.667</calculatedColumnFormula>
    </tableColumn>
    <tableColumn id="3" name="Body Weight in lbs" dataDxfId="8"/>
    <tableColumn id="4" name="2.2" dataDxfId="7">
      <calculatedColumnFormula>E10/2.2</calculatedColumnFormula>
    </tableColumn>
    <tableColumn id="5" name="Minutes of Activity" dataDxfId="6"/>
    <tableColumn id="6" name="60" dataDxfId="5">
      <calculatedColumnFormula>G10/60</calculatedColumnFormula>
    </tableColumn>
    <tableColumn id="7" name="Estimated Calories Burned" dataDxfId="4">
      <calculatedColumnFormula>C10*F10*H10</calculatedColumnFormula>
    </tableColumn>
    <tableColumn id="8" name="Point Values" dataDxfId="3">
      <calculatedColumnFormula>IF(Table5[[#This Row],[60]]=0,0,Table5[[#This Row],[Intensity Level before multiplying by .667]]*Table5[[#This Row],[2.2]]*Table5[[#This Row],[60]]*0.1)</calculatedColumnFormula>
    </tableColumn>
    <tableColumn id="9" name="Date of Activity" dataDxfId="2"/>
  </tableColumns>
  <tableStyleInfo name="TableStyleDark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B283" totalsRowShown="0">
  <autoFilter ref="A1:B283"/>
  <tableColumns count="2">
    <tableColumn id="1" name="Activity" dataDxfId="1"/>
    <tableColumn id="2" name="Intensity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2"/>
  <sheetViews>
    <sheetView tabSelected="1" workbookViewId="0">
      <selection activeCell="B10" sqref="B10"/>
    </sheetView>
  </sheetViews>
  <sheetFormatPr defaultRowHeight="15"/>
  <cols>
    <col min="1" max="1" width="9.140625" style="43"/>
    <col min="2" max="2" width="31" customWidth="1"/>
    <col min="3" max="3" width="11" hidden="1" customWidth="1"/>
    <col min="4" max="4" width="11" style="51" customWidth="1"/>
    <col min="5" max="5" width="13.140625" style="51" customWidth="1"/>
    <col min="6" max="6" width="16.140625" style="51" hidden="1" customWidth="1"/>
    <col min="7" max="7" width="17.28515625" style="51" customWidth="1"/>
    <col min="8" max="8" width="21.42578125" style="51" hidden="1" customWidth="1"/>
    <col min="9" max="9" width="15.5703125" style="51" customWidth="1"/>
    <col min="10" max="10" width="11" style="51" customWidth="1"/>
    <col min="11" max="11" width="13.28515625" customWidth="1"/>
    <col min="13" max="13" width="39.5703125" hidden="1" customWidth="1"/>
    <col min="14" max="14" width="9.140625" hidden="1" customWidth="1"/>
  </cols>
  <sheetData>
    <row r="1" spans="1:32" ht="15" customHeight="1">
      <c r="B1" s="43"/>
      <c r="C1" s="43"/>
      <c r="D1" s="50"/>
      <c r="E1" s="62" t="s">
        <v>306</v>
      </c>
      <c r="F1" s="62"/>
      <c r="G1" s="62"/>
      <c r="H1" s="62"/>
      <c r="I1" s="62"/>
      <c r="J1" s="62"/>
      <c r="K1" s="62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ht="15" customHeight="1">
      <c r="B2" s="43"/>
      <c r="C2" s="43"/>
      <c r="D2" s="50"/>
      <c r="E2" s="62"/>
      <c r="F2" s="62"/>
      <c r="G2" s="62"/>
      <c r="H2" s="62"/>
      <c r="I2" s="62"/>
      <c r="J2" s="62"/>
      <c r="K2" s="62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ht="15" customHeight="1">
      <c r="B3" s="43"/>
      <c r="C3" s="43"/>
      <c r="D3" s="50"/>
      <c r="E3" s="62"/>
      <c r="F3" s="62"/>
      <c r="G3" s="62"/>
      <c r="H3" s="62"/>
      <c r="I3" s="62"/>
      <c r="J3" s="62"/>
      <c r="K3" s="62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2" ht="15" customHeight="1">
      <c r="B4" s="43"/>
      <c r="C4" s="43"/>
      <c r="D4" s="50"/>
      <c r="E4" s="62"/>
      <c r="F4" s="62"/>
      <c r="G4" s="62"/>
      <c r="H4" s="62"/>
      <c r="I4" s="62"/>
      <c r="J4" s="62"/>
      <c r="K4" s="62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</row>
    <row r="5" spans="1:32" ht="15" customHeight="1">
      <c r="B5" s="43"/>
      <c r="C5" s="43"/>
      <c r="D5" s="50"/>
      <c r="E5" s="62"/>
      <c r="F5" s="62"/>
      <c r="G5" s="62"/>
      <c r="H5" s="62"/>
      <c r="I5" s="62"/>
      <c r="J5" s="62"/>
      <c r="K5" s="62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</row>
    <row r="6" spans="1:32">
      <c r="B6" s="43"/>
      <c r="C6" s="43"/>
      <c r="D6" s="50"/>
      <c r="E6" s="62"/>
      <c r="F6" s="62"/>
      <c r="G6" s="62"/>
      <c r="H6" s="62"/>
      <c r="I6" s="62"/>
      <c r="J6" s="62"/>
      <c r="K6" s="62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</row>
    <row r="7" spans="1:32">
      <c r="B7" s="43"/>
      <c r="C7" s="43"/>
      <c r="D7" s="50"/>
      <c r="E7" s="62"/>
      <c r="F7" s="62"/>
      <c r="G7" s="62"/>
      <c r="H7" s="62"/>
      <c r="I7" s="62"/>
      <c r="J7" s="62"/>
      <c r="K7" s="62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</row>
    <row r="8" spans="1:32" ht="18.75">
      <c r="B8" s="43"/>
      <c r="C8" s="49"/>
      <c r="D8" s="55" t="s">
        <v>301</v>
      </c>
      <c r="E8" s="61"/>
      <c r="F8" s="56"/>
      <c r="G8" s="50"/>
      <c r="H8" s="50"/>
      <c r="I8" s="50"/>
      <c r="J8" s="50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</row>
    <row r="9" spans="1:32" s="41" customFormat="1" ht="33" customHeight="1">
      <c r="A9" s="44"/>
      <c r="B9" s="53" t="s">
        <v>294</v>
      </c>
      <c r="C9" s="53" t="s">
        <v>302</v>
      </c>
      <c r="D9" s="54" t="s">
        <v>291</v>
      </c>
      <c r="E9" s="54" t="s">
        <v>305</v>
      </c>
      <c r="F9" s="54" t="s">
        <v>297</v>
      </c>
      <c r="G9" s="54" t="s">
        <v>295</v>
      </c>
      <c r="H9" s="54" t="s">
        <v>298</v>
      </c>
      <c r="I9" s="54" t="s">
        <v>304</v>
      </c>
      <c r="J9" s="54" t="s">
        <v>300</v>
      </c>
      <c r="K9" s="53" t="s">
        <v>299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</row>
    <row r="10" spans="1:32">
      <c r="B10" s="42"/>
      <c r="C10" t="e">
        <f>VLOOKUP(B10,Table25[],2,FALSE)</f>
        <v>#N/A</v>
      </c>
      <c r="D10" s="51" t="e">
        <f>Table5[[#This Row],[Intensity Level before multiplying by .667]]*0.667</f>
        <v>#N/A</v>
      </c>
      <c r="E10" s="57"/>
      <c r="F10" s="58">
        <f>E10/2.2</f>
        <v>0</v>
      </c>
      <c r="G10" s="57"/>
      <c r="H10" s="51">
        <f>G10/60</f>
        <v>0</v>
      </c>
      <c r="I10" s="51" t="e">
        <f t="shared" ref="I10:I31" si="0">C10*F10*H10</f>
        <v>#N/A</v>
      </c>
      <c r="J10" s="51">
        <f>IF(Table5[[#This Row],[60]]=0,0,Table5[[#This Row],[Intensity Level before multiplying by .667]]*Table5[[#This Row],[2.2]]*Table5[[#This Row],[60]]*0.1)</f>
        <v>0</v>
      </c>
      <c r="K10" s="42"/>
      <c r="L10" s="43"/>
      <c r="M10" s="43" t="s">
        <v>296</v>
      </c>
      <c r="N10" s="43" t="s">
        <v>291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</row>
    <row r="11" spans="1:32">
      <c r="B11" s="42"/>
      <c r="C11" t="e">
        <f>VLOOKUP(B11,Table25[],2,FALSE)</f>
        <v>#N/A</v>
      </c>
      <c r="D11" s="51" t="e">
        <f>Table5[[#This Row],[Intensity Level before multiplying by .667]]*0.667</f>
        <v>#N/A</v>
      </c>
      <c r="E11" s="57"/>
      <c r="F11" s="58">
        <f t="shared" ref="F11:F31" si="1">E11/2.2</f>
        <v>0</v>
      </c>
      <c r="G11" s="57"/>
      <c r="H11" s="51">
        <f t="shared" ref="H11:H31" si="2">G11/60</f>
        <v>0</v>
      </c>
      <c r="I11" s="51" t="e">
        <f t="shared" si="0"/>
        <v>#N/A</v>
      </c>
      <c r="J11" s="51">
        <f>IF(Table5[[#This Row],[60]]=0,0,Table5[[#This Row],[Intensity Level before multiplying by .667]]*Table5[[#This Row],[2.2]]*Table5[[#This Row],[60]]*0.1)</f>
        <v>0</v>
      </c>
      <c r="K11" s="42"/>
      <c r="L11" s="43"/>
      <c r="M11" s="45" t="s">
        <v>226</v>
      </c>
      <c r="N11" s="46">
        <v>5</v>
      </c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</row>
    <row r="12" spans="1:32">
      <c r="B12" s="42"/>
      <c r="C12" t="e">
        <f>VLOOKUP(B12,Table25[],2,FALSE)</f>
        <v>#N/A</v>
      </c>
      <c r="D12" s="51" t="e">
        <f>Table5[[#This Row],[Intensity Level before multiplying by .667]]*0.667</f>
        <v>#N/A</v>
      </c>
      <c r="E12" s="57"/>
      <c r="F12" s="58">
        <f t="shared" si="1"/>
        <v>0</v>
      </c>
      <c r="G12" s="57"/>
      <c r="H12" s="51">
        <f t="shared" si="2"/>
        <v>0</v>
      </c>
      <c r="I12" s="51" t="e">
        <f t="shared" si="0"/>
        <v>#N/A</v>
      </c>
      <c r="J12" s="51">
        <f>IF(Table5[[#This Row],[60]]=0,0,Table5[[#This Row],[Intensity Level before multiplying by .667]]*Table5[[#This Row],[2.2]]*Table5[[#This Row],[60]]*0.1)</f>
        <v>0</v>
      </c>
      <c r="K12" s="42"/>
      <c r="L12" s="43"/>
      <c r="M12" s="47" t="s">
        <v>4</v>
      </c>
      <c r="N12" s="48">
        <v>7.68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</row>
    <row r="13" spans="1:32">
      <c r="B13" s="42"/>
      <c r="C13" t="e">
        <f>VLOOKUP(B13,Table25[],2,FALSE)</f>
        <v>#N/A</v>
      </c>
      <c r="D13" s="51" t="e">
        <f>Table5[[#This Row],[Intensity Level before multiplying by .667]]*0.667</f>
        <v>#N/A</v>
      </c>
      <c r="E13" s="57"/>
      <c r="F13" s="58">
        <f t="shared" si="1"/>
        <v>0</v>
      </c>
      <c r="G13" s="57"/>
      <c r="H13" s="51">
        <f t="shared" si="2"/>
        <v>0</v>
      </c>
      <c r="I13" s="51" t="e">
        <f t="shared" si="0"/>
        <v>#N/A</v>
      </c>
      <c r="J13" s="51">
        <f>IF(Table5[[#This Row],[60]]=0,0,Table5[[#This Row],[Intensity Level before multiplying by .667]]*Table5[[#This Row],[2.2]]*Table5[[#This Row],[60]]*0.1)</f>
        <v>0</v>
      </c>
      <c r="K13" s="42"/>
      <c r="L13" s="43"/>
      <c r="M13" s="47" t="s">
        <v>5</v>
      </c>
      <c r="N13" s="48">
        <v>8.26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</row>
    <row r="14" spans="1:32">
      <c r="B14" s="42"/>
      <c r="C14" t="e">
        <f>VLOOKUP(B14,Table25[],2,FALSE)</f>
        <v>#N/A</v>
      </c>
      <c r="D14" s="51" t="e">
        <f>Table5[[#This Row],[Intensity Level before multiplying by .667]]*0.667</f>
        <v>#N/A</v>
      </c>
      <c r="E14" s="57"/>
      <c r="F14" s="58">
        <f t="shared" si="1"/>
        <v>0</v>
      </c>
      <c r="G14" s="57"/>
      <c r="H14" s="51">
        <f t="shared" si="2"/>
        <v>0</v>
      </c>
      <c r="I14" s="51" t="e">
        <f t="shared" si="0"/>
        <v>#N/A</v>
      </c>
      <c r="J14" s="51">
        <f>IF(Table5[[#This Row],[60]]=0,0,Table5[[#This Row],[Intensity Level before multiplying by .667]]*Table5[[#This Row],[2.2]]*Table5[[#This Row],[60]]*0.1)</f>
        <v>0</v>
      </c>
      <c r="K14" s="42"/>
      <c r="L14" s="43"/>
      <c r="M14" s="47" t="s">
        <v>6</v>
      </c>
      <c r="N14" s="48">
        <v>5.9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</row>
    <row r="15" spans="1:32">
      <c r="B15" s="42"/>
      <c r="C15" t="e">
        <f>VLOOKUP(B15,Table25[],2,FALSE)</f>
        <v>#N/A</v>
      </c>
      <c r="D15" s="51" t="e">
        <f>Table5[[#This Row],[Intensity Level before multiplying by .667]]*0.667</f>
        <v>#N/A</v>
      </c>
      <c r="E15" s="57"/>
      <c r="F15" s="58">
        <f t="shared" si="1"/>
        <v>0</v>
      </c>
      <c r="G15" s="57"/>
      <c r="H15" s="51">
        <f t="shared" si="2"/>
        <v>0</v>
      </c>
      <c r="I15" s="51" t="e">
        <f t="shared" si="0"/>
        <v>#N/A</v>
      </c>
      <c r="J15" s="51">
        <f>IF(Table5[[#This Row],[60]]=0,0,Table5[[#This Row],[Intensity Level before multiplying by .667]]*Table5[[#This Row],[2.2]]*Table5[[#This Row],[60]]*0.1)</f>
        <v>0</v>
      </c>
      <c r="K15" s="42"/>
      <c r="L15" s="43"/>
      <c r="M15" s="47" t="s">
        <v>7</v>
      </c>
      <c r="N15" s="48">
        <v>10.039999999999999</v>
      </c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</row>
    <row r="16" spans="1:32">
      <c r="B16" s="42"/>
      <c r="C16" t="e">
        <f>VLOOKUP(B16,Table25[],2,FALSE)</f>
        <v>#N/A</v>
      </c>
      <c r="D16" s="51" t="e">
        <f>Table5[[#This Row],[Intensity Level before multiplying by .667]]*0.667</f>
        <v>#N/A</v>
      </c>
      <c r="E16" s="57"/>
      <c r="F16" s="58">
        <f t="shared" si="1"/>
        <v>0</v>
      </c>
      <c r="G16" s="57"/>
      <c r="H16" s="51">
        <f t="shared" si="2"/>
        <v>0</v>
      </c>
      <c r="I16" s="51" t="e">
        <f t="shared" si="0"/>
        <v>#N/A</v>
      </c>
      <c r="J16" s="51">
        <f>IF(Table5[[#This Row],[60]]=0,0,Table5[[#This Row],[Intensity Level before multiplying by .667]]*Table5[[#This Row],[2.2]]*Table5[[#This Row],[60]]*0.1)</f>
        <v>0</v>
      </c>
      <c r="K16" s="42"/>
      <c r="L16" s="43"/>
      <c r="M16" s="47" t="s">
        <v>273</v>
      </c>
      <c r="N16" s="48">
        <v>5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</row>
    <row r="17" spans="2:32">
      <c r="B17" s="42"/>
      <c r="C17" t="e">
        <f>VLOOKUP(B17,Table25[],2,FALSE)</f>
        <v>#N/A</v>
      </c>
      <c r="D17" s="51" t="e">
        <f>Table5[[#This Row],[Intensity Level before multiplying by .667]]*0.667</f>
        <v>#N/A</v>
      </c>
      <c r="E17" s="57"/>
      <c r="F17" s="58">
        <f t="shared" si="1"/>
        <v>0</v>
      </c>
      <c r="G17" s="57"/>
      <c r="H17" s="51">
        <f t="shared" si="2"/>
        <v>0</v>
      </c>
      <c r="I17" s="51" t="e">
        <f t="shared" si="0"/>
        <v>#N/A</v>
      </c>
      <c r="J17" s="51">
        <f>IF(Table5[[#This Row],[60]]=0,0,Table5[[#This Row],[Intensity Level before multiplying by .667]]*Table5[[#This Row],[2.2]]*Table5[[#This Row],[60]]*0.1)</f>
        <v>0</v>
      </c>
      <c r="K17" s="42"/>
      <c r="L17" s="43"/>
      <c r="M17" s="47" t="s">
        <v>292</v>
      </c>
      <c r="N17" s="48">
        <v>14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</row>
    <row r="18" spans="2:32">
      <c r="B18" s="42"/>
      <c r="C18" t="e">
        <f>VLOOKUP(B18,Table25[],2,FALSE)</f>
        <v>#N/A</v>
      </c>
      <c r="D18" s="51" t="e">
        <f>Table5[[#This Row],[Intensity Level before multiplying by .667]]*0.667</f>
        <v>#N/A</v>
      </c>
      <c r="E18" s="57"/>
      <c r="F18" s="58">
        <f t="shared" si="1"/>
        <v>0</v>
      </c>
      <c r="G18" s="57"/>
      <c r="H18" s="51">
        <f t="shared" si="2"/>
        <v>0</v>
      </c>
      <c r="I18" s="51" t="e">
        <f t="shared" si="0"/>
        <v>#N/A</v>
      </c>
      <c r="J18" s="51">
        <f>IF(Table5[[#This Row],[60]]=0,0,Table5[[#This Row],[Intensity Level before multiplying by .667]]*Table5[[#This Row],[2.2]]*Table5[[#This Row],[60]]*0.1)</f>
        <v>0</v>
      </c>
      <c r="K18" s="42"/>
      <c r="L18" s="43"/>
      <c r="M18" s="47" t="s">
        <v>8</v>
      </c>
      <c r="N18" s="48">
        <v>4.1399999999999997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</row>
    <row r="19" spans="2:32">
      <c r="B19" s="42"/>
      <c r="C19" t="e">
        <f>VLOOKUP(B19,Table25[],2,FALSE)</f>
        <v>#N/A</v>
      </c>
      <c r="D19" s="51" t="e">
        <f>Table5[[#This Row],[Intensity Level before multiplying by .667]]*0.667</f>
        <v>#N/A</v>
      </c>
      <c r="E19" s="57"/>
      <c r="F19" s="58">
        <f t="shared" si="1"/>
        <v>0</v>
      </c>
      <c r="G19" s="57"/>
      <c r="H19" s="51">
        <f t="shared" si="2"/>
        <v>0</v>
      </c>
      <c r="I19" s="51" t="e">
        <f t="shared" si="0"/>
        <v>#N/A</v>
      </c>
      <c r="J19" s="51">
        <f>IF(Table5[[#This Row],[60]]=0,0,Table5[[#This Row],[Intensity Level before multiplying by .667]]*Table5[[#This Row],[2.2]]*Table5[[#This Row],[60]]*0.1)</f>
        <v>0</v>
      </c>
      <c r="K19" s="42"/>
      <c r="L19" s="43"/>
      <c r="M19" s="47" t="s">
        <v>288</v>
      </c>
      <c r="N19" s="48">
        <v>13.7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</row>
    <row r="20" spans="2:32">
      <c r="B20" s="42"/>
      <c r="C20" t="e">
        <f>VLOOKUP(B20,Table25[],2,FALSE)</f>
        <v>#N/A</v>
      </c>
      <c r="D20" s="51" t="e">
        <f>Table5[[#This Row],[Intensity Level before multiplying by .667]]*0.667</f>
        <v>#N/A</v>
      </c>
      <c r="E20" s="57"/>
      <c r="F20" s="58">
        <f t="shared" si="1"/>
        <v>0</v>
      </c>
      <c r="G20" s="57"/>
      <c r="H20" s="51">
        <f t="shared" si="2"/>
        <v>0</v>
      </c>
      <c r="I20" s="51" t="e">
        <f t="shared" si="0"/>
        <v>#N/A</v>
      </c>
      <c r="J20" s="51">
        <f>IF(Table5[[#This Row],[60]]=0,0,Table5[[#This Row],[Intensity Level before multiplying by .667]]*Table5[[#This Row],[2.2]]*Table5[[#This Row],[60]]*0.1)</f>
        <v>0</v>
      </c>
      <c r="K20" s="42"/>
      <c r="L20" s="43"/>
      <c r="M20" s="47" t="s">
        <v>9</v>
      </c>
      <c r="N20" s="48">
        <v>8.26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2:32">
      <c r="B21" s="42"/>
      <c r="C21" t="e">
        <f>VLOOKUP(B21,Table25[],2,FALSE)</f>
        <v>#N/A</v>
      </c>
      <c r="D21" s="51" t="e">
        <f>Table5[[#This Row],[Intensity Level before multiplying by .667]]*0.667</f>
        <v>#N/A</v>
      </c>
      <c r="E21" s="57"/>
      <c r="F21" s="58">
        <f t="shared" si="1"/>
        <v>0</v>
      </c>
      <c r="G21" s="57"/>
      <c r="H21" s="51">
        <f t="shared" si="2"/>
        <v>0</v>
      </c>
      <c r="I21" s="51" t="e">
        <f t="shared" si="0"/>
        <v>#N/A</v>
      </c>
      <c r="J21" s="51">
        <f>IF(Table5[[#This Row],[60]]=0,0,Table5[[#This Row],[Intensity Level before multiplying by .667]]*Table5[[#This Row],[2.2]]*Table5[[#This Row],[60]]*0.1)</f>
        <v>0</v>
      </c>
      <c r="K21" s="42"/>
      <c r="L21" s="43"/>
      <c r="M21" s="47" t="s">
        <v>10</v>
      </c>
      <c r="N21" s="48">
        <v>5.32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</row>
    <row r="22" spans="2:32">
      <c r="B22" s="42"/>
      <c r="C22" t="e">
        <f>VLOOKUP(B22,Table25[],2,FALSE)</f>
        <v>#N/A</v>
      </c>
      <c r="D22" s="51" t="e">
        <f>Table5[[#This Row],[Intensity Level before multiplying by .667]]*0.667</f>
        <v>#N/A</v>
      </c>
      <c r="E22" s="57"/>
      <c r="F22" s="58">
        <f t="shared" si="1"/>
        <v>0</v>
      </c>
      <c r="G22" s="57"/>
      <c r="H22" s="51">
        <f t="shared" si="2"/>
        <v>0</v>
      </c>
      <c r="I22" s="51" t="e">
        <f t="shared" si="0"/>
        <v>#N/A</v>
      </c>
      <c r="J22" s="51">
        <f>IF(Table5[[#This Row],[60]]=0,0,Table5[[#This Row],[Intensity Level before multiplying by .667]]*Table5[[#This Row],[2.2]]*Table5[[#This Row],[60]]*0.1)</f>
        <v>0</v>
      </c>
      <c r="K22" s="42"/>
      <c r="L22" s="43"/>
      <c r="M22" s="47" t="s">
        <v>11</v>
      </c>
      <c r="N22" s="48">
        <v>4.72</v>
      </c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</row>
    <row r="23" spans="2:32">
      <c r="B23" s="42"/>
      <c r="C23" t="e">
        <f>VLOOKUP(B23,Table25[],2,FALSE)</f>
        <v>#N/A</v>
      </c>
      <c r="D23" s="51" t="e">
        <f>Table5[[#This Row],[Intensity Level before multiplying by .667]]*0.667</f>
        <v>#N/A</v>
      </c>
      <c r="E23" s="57"/>
      <c r="F23" s="58">
        <f t="shared" si="1"/>
        <v>0</v>
      </c>
      <c r="G23" s="57"/>
      <c r="H23" s="51">
        <f t="shared" si="2"/>
        <v>0</v>
      </c>
      <c r="I23" s="51" t="e">
        <f t="shared" si="0"/>
        <v>#N/A</v>
      </c>
      <c r="J23" s="51">
        <f>IF(Table5[[#This Row],[60]]=0,0,Table5[[#This Row],[Intensity Level before multiplying by .667]]*Table5[[#This Row],[2.2]]*Table5[[#This Row],[60]]*0.1)</f>
        <v>0</v>
      </c>
      <c r="K23" s="42"/>
      <c r="L23" s="43"/>
      <c r="M23" s="47" t="s">
        <v>12</v>
      </c>
      <c r="N23" s="48">
        <v>2.96</v>
      </c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</row>
    <row r="24" spans="2:32">
      <c r="B24" s="42"/>
      <c r="C24" t="e">
        <f>VLOOKUP(B24,Table25[],2,FALSE)</f>
        <v>#N/A</v>
      </c>
      <c r="D24" s="51" t="e">
        <f>Table5[[#This Row],[Intensity Level before multiplying by .667]]*0.667</f>
        <v>#N/A</v>
      </c>
      <c r="E24" s="57"/>
      <c r="F24" s="58">
        <f t="shared" si="1"/>
        <v>0</v>
      </c>
      <c r="G24" s="57"/>
      <c r="H24" s="51">
        <f t="shared" si="2"/>
        <v>0</v>
      </c>
      <c r="I24" s="51" t="e">
        <f t="shared" si="0"/>
        <v>#N/A</v>
      </c>
      <c r="J24" s="51">
        <f>IF(Table5[[#This Row],[60]]=0,0,Table5[[#This Row],[Intensity Level before multiplying by .667]]*Table5[[#This Row],[2.2]]*Table5[[#This Row],[60]]*0.1)</f>
        <v>0</v>
      </c>
      <c r="K24" s="42"/>
      <c r="L24" s="43"/>
      <c r="M24" s="47" t="s">
        <v>13</v>
      </c>
      <c r="N24" s="48">
        <v>5.32</v>
      </c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</row>
    <row r="25" spans="2:32">
      <c r="B25" s="42"/>
      <c r="C25" t="e">
        <f>VLOOKUP(B25,Table25[],2,FALSE)</f>
        <v>#N/A</v>
      </c>
      <c r="D25" s="51" t="e">
        <f>Table5[[#This Row],[Intensity Level before multiplying by .667]]*0.667</f>
        <v>#N/A</v>
      </c>
      <c r="E25" s="57"/>
      <c r="F25" s="58">
        <f t="shared" si="1"/>
        <v>0</v>
      </c>
      <c r="G25" s="57"/>
      <c r="H25" s="51">
        <f t="shared" si="2"/>
        <v>0</v>
      </c>
      <c r="I25" s="51" t="e">
        <f t="shared" si="0"/>
        <v>#N/A</v>
      </c>
      <c r="J25" s="51">
        <f>IF(Table5[[#This Row],[60]]=0,0,Table5[[#This Row],[Intensity Level before multiplying by .667]]*Table5[[#This Row],[2.2]]*Table5[[#This Row],[60]]*0.1)</f>
        <v>0</v>
      </c>
      <c r="K25" s="42"/>
      <c r="L25" s="43"/>
      <c r="M25" s="47" t="s">
        <v>14</v>
      </c>
      <c r="N25" s="48">
        <v>6.5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</row>
    <row r="26" spans="2:32">
      <c r="B26" s="42"/>
      <c r="C26" t="e">
        <f>VLOOKUP(B26,Table25[],2,FALSE)</f>
        <v>#N/A</v>
      </c>
      <c r="D26" s="51" t="e">
        <f>Table5[[#This Row],[Intensity Level before multiplying by .667]]*0.667</f>
        <v>#N/A</v>
      </c>
      <c r="E26" s="57"/>
      <c r="F26" s="58">
        <f t="shared" si="1"/>
        <v>0</v>
      </c>
      <c r="G26" s="57"/>
      <c r="H26" s="51">
        <f t="shared" si="2"/>
        <v>0</v>
      </c>
      <c r="I26" s="51" t="e">
        <f t="shared" si="0"/>
        <v>#N/A</v>
      </c>
      <c r="J26" s="51">
        <f>IF(Table5[[#This Row],[60]]=0,0,Table5[[#This Row],[Intensity Level before multiplying by .667]]*Table5[[#This Row],[2.2]]*Table5[[#This Row],[60]]*0.1)</f>
        <v>0</v>
      </c>
      <c r="K26" s="42"/>
      <c r="L26" s="43"/>
      <c r="M26" s="47" t="s">
        <v>15</v>
      </c>
      <c r="N26" s="48">
        <v>3.54</v>
      </c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</row>
    <row r="27" spans="2:32">
      <c r="B27" s="42"/>
      <c r="C27" t="e">
        <f>VLOOKUP(B27,Table25[],2,FALSE)</f>
        <v>#N/A</v>
      </c>
      <c r="D27" s="51" t="e">
        <f>Table5[[#This Row],[Intensity Level before multiplying by .667]]*0.667</f>
        <v>#N/A</v>
      </c>
      <c r="E27" s="57"/>
      <c r="F27" s="58">
        <f t="shared" si="1"/>
        <v>0</v>
      </c>
      <c r="G27" s="57"/>
      <c r="H27" s="51">
        <f t="shared" si="2"/>
        <v>0</v>
      </c>
      <c r="I27" s="51" t="e">
        <f t="shared" si="0"/>
        <v>#N/A</v>
      </c>
      <c r="J27" s="51">
        <f>IF(Table5[[#This Row],[60]]=0,0,Table5[[#This Row],[Intensity Level before multiplying by .667]]*Table5[[#This Row],[2.2]]*Table5[[#This Row],[60]]*0.1)</f>
        <v>0</v>
      </c>
      <c r="K27" s="42"/>
      <c r="L27" s="43"/>
      <c r="M27" s="47" t="s">
        <v>16</v>
      </c>
      <c r="N27" s="48">
        <v>9.44</v>
      </c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</row>
    <row r="28" spans="2:32">
      <c r="B28" s="42"/>
      <c r="C28" t="e">
        <f>VLOOKUP(B28,Table25[],2,FALSE)</f>
        <v>#N/A</v>
      </c>
      <c r="D28" s="51" t="e">
        <f>Table5[[#This Row],[Intensity Level before multiplying by .667]]*0.667</f>
        <v>#N/A</v>
      </c>
      <c r="E28" s="57"/>
      <c r="F28" s="58">
        <f t="shared" si="1"/>
        <v>0</v>
      </c>
      <c r="G28" s="57"/>
      <c r="H28" s="51">
        <f t="shared" si="2"/>
        <v>0</v>
      </c>
      <c r="I28" s="51" t="e">
        <f t="shared" si="0"/>
        <v>#N/A</v>
      </c>
      <c r="J28" s="51">
        <f>IF(Table5[[#This Row],[60]]=0,0,Table5[[#This Row],[Intensity Level before multiplying by .667]]*Table5[[#This Row],[2.2]]*Table5[[#This Row],[60]]*0.1)</f>
        <v>0</v>
      </c>
      <c r="K28" s="42"/>
      <c r="L28" s="43"/>
      <c r="M28" s="47" t="s">
        <v>17</v>
      </c>
      <c r="N28" s="48">
        <v>7.08</v>
      </c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</row>
    <row r="29" spans="2:32">
      <c r="B29" s="42"/>
      <c r="C29" t="e">
        <f>VLOOKUP(B29,Table25[],2,FALSE)</f>
        <v>#N/A</v>
      </c>
      <c r="D29" s="51" t="e">
        <f>Table5[[#This Row],[Intensity Level before multiplying by .667]]*0.667</f>
        <v>#N/A</v>
      </c>
      <c r="E29" s="57"/>
      <c r="F29" s="58">
        <f t="shared" si="1"/>
        <v>0</v>
      </c>
      <c r="G29" s="57"/>
      <c r="H29" s="51">
        <f t="shared" si="2"/>
        <v>0</v>
      </c>
      <c r="I29" s="51" t="e">
        <f t="shared" si="0"/>
        <v>#N/A</v>
      </c>
      <c r="J29" s="51">
        <f>IF(Table5[[#This Row],[60]]=0,0,Table5[[#This Row],[Intensity Level before multiplying by .667]]*Table5[[#This Row],[2.2]]*Table5[[#This Row],[60]]*0.1)</f>
        <v>0</v>
      </c>
      <c r="K29" s="42"/>
      <c r="L29" s="43"/>
      <c r="M29" s="47" t="s">
        <v>18</v>
      </c>
      <c r="N29" s="48">
        <v>5.32</v>
      </c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</row>
    <row r="30" spans="2:32">
      <c r="B30" s="42"/>
      <c r="C30" t="e">
        <f>VLOOKUP(B30,Table25[],2,FALSE)</f>
        <v>#N/A</v>
      </c>
      <c r="D30" s="51" t="e">
        <f>Table5[[#This Row],[Intensity Level before multiplying by .667]]*0.667</f>
        <v>#N/A</v>
      </c>
      <c r="E30" s="57"/>
      <c r="F30" s="58">
        <f t="shared" si="1"/>
        <v>0</v>
      </c>
      <c r="G30" s="57"/>
      <c r="H30" s="51">
        <f t="shared" si="2"/>
        <v>0</v>
      </c>
      <c r="I30" s="51" t="e">
        <f t="shared" si="0"/>
        <v>#N/A</v>
      </c>
      <c r="J30" s="51">
        <f>IF(Table5[[#This Row],[60]]=0,0,Table5[[#This Row],[Intensity Level before multiplying by .667]]*Table5[[#This Row],[2.2]]*Table5[[#This Row],[60]]*0.1)</f>
        <v>0</v>
      </c>
      <c r="K30" s="42"/>
      <c r="L30" s="43"/>
      <c r="M30" s="47" t="s">
        <v>216</v>
      </c>
      <c r="N30" s="48">
        <v>5</v>
      </c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</row>
    <row r="31" spans="2:32">
      <c r="B31" s="42"/>
      <c r="C31" t="e">
        <f>VLOOKUP(B31,Table25[],2,FALSE)</f>
        <v>#N/A</v>
      </c>
      <c r="D31" s="51" t="e">
        <f>Table5[[#This Row],[Intensity Level before multiplying by .667]]*0.667</f>
        <v>#N/A</v>
      </c>
      <c r="E31" s="57"/>
      <c r="F31" s="58">
        <f t="shared" si="1"/>
        <v>0</v>
      </c>
      <c r="G31" s="57"/>
      <c r="H31" s="51">
        <f t="shared" si="2"/>
        <v>0</v>
      </c>
      <c r="I31" s="51" t="e">
        <f t="shared" si="0"/>
        <v>#N/A</v>
      </c>
      <c r="J31" s="51">
        <f>IF(Table5[[#This Row],[60]]=0,0,Table5[[#This Row],[Intensity Level before multiplying by .667]]*Table5[[#This Row],[2.2]]*Table5[[#This Row],[60]]*0.1)</f>
        <v>0</v>
      </c>
      <c r="K31" s="42"/>
      <c r="L31" s="43"/>
      <c r="M31" s="47" t="s">
        <v>19</v>
      </c>
      <c r="N31" s="48">
        <v>2.96</v>
      </c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</row>
    <row r="32" spans="2:32">
      <c r="B32" s="43"/>
      <c r="C32" s="43"/>
      <c r="D32" s="50"/>
      <c r="E32" s="50"/>
      <c r="F32" s="50"/>
      <c r="G32" s="50"/>
      <c r="H32" s="50"/>
      <c r="I32" s="50"/>
      <c r="J32" s="50"/>
      <c r="K32" s="43"/>
      <c r="L32" s="43"/>
      <c r="M32" s="47" t="s">
        <v>20</v>
      </c>
      <c r="N32" s="48">
        <v>2.96</v>
      </c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</row>
    <row r="33" spans="2:32">
      <c r="B33" s="43"/>
      <c r="C33" s="43"/>
      <c r="D33" s="50"/>
      <c r="E33" s="59"/>
      <c r="F33" s="59"/>
      <c r="G33" s="60"/>
      <c r="H33" s="52"/>
      <c r="I33" s="52" t="s">
        <v>303</v>
      </c>
      <c r="J33" s="52">
        <f>SUM(Table5[Point Values])</f>
        <v>0</v>
      </c>
      <c r="K33" s="43"/>
      <c r="L33" s="43"/>
      <c r="M33" s="47" t="s">
        <v>21</v>
      </c>
      <c r="N33" s="48">
        <v>3.54</v>
      </c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</row>
    <row r="34" spans="2:32">
      <c r="B34" s="43"/>
      <c r="C34" s="43"/>
      <c r="D34" s="50"/>
      <c r="E34" s="50"/>
      <c r="F34" s="50"/>
      <c r="G34" s="50"/>
      <c r="H34" s="50"/>
      <c r="I34" s="50"/>
      <c r="J34" s="50"/>
      <c r="K34" s="43"/>
      <c r="L34" s="43"/>
      <c r="M34" s="47" t="s">
        <v>227</v>
      </c>
      <c r="N34" s="48">
        <v>9</v>
      </c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</row>
    <row r="35" spans="2:32">
      <c r="B35" s="43"/>
      <c r="C35" s="43"/>
      <c r="D35" s="50"/>
      <c r="E35" s="50"/>
      <c r="F35" s="50"/>
      <c r="G35" s="50"/>
      <c r="H35" s="50"/>
      <c r="I35" s="50"/>
      <c r="J35" s="50"/>
      <c r="K35" s="43"/>
      <c r="L35" s="43"/>
      <c r="M35" s="47" t="s">
        <v>22</v>
      </c>
      <c r="N35" s="48">
        <v>14.16</v>
      </c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</row>
    <row r="36" spans="2:32">
      <c r="B36" s="43"/>
      <c r="C36" s="43"/>
      <c r="D36" s="50"/>
      <c r="E36" s="50"/>
      <c r="F36" s="50"/>
      <c r="G36" s="50"/>
      <c r="H36" s="50"/>
      <c r="I36" s="50"/>
      <c r="J36" s="50"/>
      <c r="K36" s="43"/>
      <c r="L36" s="43"/>
      <c r="M36" s="47" t="s">
        <v>23</v>
      </c>
      <c r="N36" s="48">
        <v>7.08</v>
      </c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</row>
    <row r="37" spans="2:32">
      <c r="B37" s="43"/>
      <c r="C37" s="43"/>
      <c r="D37" s="50"/>
      <c r="E37" s="50"/>
      <c r="F37" s="50"/>
      <c r="G37" s="50"/>
      <c r="H37" s="50"/>
      <c r="I37" s="50"/>
      <c r="J37" s="50"/>
      <c r="K37" s="43"/>
      <c r="L37" s="43"/>
      <c r="M37" s="47" t="s">
        <v>24</v>
      </c>
      <c r="N37" s="48">
        <v>10.62</v>
      </c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</row>
    <row r="38" spans="2:32">
      <c r="B38" s="43"/>
      <c r="C38" s="43"/>
      <c r="D38" s="50"/>
      <c r="E38" s="50"/>
      <c r="F38" s="50"/>
      <c r="G38" s="50"/>
      <c r="H38" s="50"/>
      <c r="I38" s="50"/>
      <c r="J38" s="50"/>
      <c r="K38" s="43"/>
      <c r="L38" s="43"/>
      <c r="M38" s="47" t="s">
        <v>26</v>
      </c>
      <c r="N38" s="48">
        <v>9.44</v>
      </c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</row>
    <row r="39" spans="2:32">
      <c r="B39" s="43"/>
      <c r="C39" s="43"/>
      <c r="D39" s="50"/>
      <c r="E39" s="50"/>
      <c r="F39" s="50"/>
      <c r="G39" s="50"/>
      <c r="H39" s="50"/>
      <c r="I39" s="50"/>
      <c r="J39" s="50"/>
      <c r="K39" s="43"/>
      <c r="L39" s="43"/>
      <c r="M39" s="47" t="s">
        <v>25</v>
      </c>
      <c r="N39" s="48">
        <v>4.1399999999999997</v>
      </c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</row>
    <row r="40" spans="2:32">
      <c r="B40" s="43"/>
      <c r="C40" s="43"/>
      <c r="D40" s="50"/>
      <c r="E40" s="50"/>
      <c r="F40" s="50"/>
      <c r="G40" s="50"/>
      <c r="H40" s="50"/>
      <c r="I40" s="50"/>
      <c r="J40" s="50"/>
      <c r="K40" s="43"/>
      <c r="L40" s="43"/>
      <c r="M40" s="47" t="s">
        <v>27</v>
      </c>
      <c r="N40" s="48">
        <v>4.72</v>
      </c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</row>
    <row r="41" spans="2:32">
      <c r="B41" s="43"/>
      <c r="C41" s="43"/>
      <c r="D41" s="50"/>
      <c r="E41" s="50"/>
      <c r="F41" s="50"/>
      <c r="G41" s="50"/>
      <c r="H41" s="50"/>
      <c r="I41" s="50"/>
      <c r="J41" s="50"/>
      <c r="K41" s="43"/>
      <c r="L41" s="43"/>
      <c r="M41" s="47" t="s">
        <v>28</v>
      </c>
      <c r="N41" s="48">
        <v>3.54</v>
      </c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2:32">
      <c r="B42" s="43"/>
      <c r="C42" s="43"/>
      <c r="D42" s="50"/>
      <c r="E42" s="50"/>
      <c r="F42" s="50"/>
      <c r="G42" s="50"/>
      <c r="H42" s="50"/>
      <c r="I42" s="50"/>
      <c r="J42" s="50"/>
      <c r="K42" s="43"/>
      <c r="L42" s="43"/>
      <c r="M42" s="47" t="s">
        <v>29</v>
      </c>
      <c r="N42" s="48">
        <v>8.26</v>
      </c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2:32">
      <c r="B43" s="43"/>
      <c r="C43" s="43"/>
      <c r="D43" s="50"/>
      <c r="E43" s="50"/>
      <c r="F43" s="50"/>
      <c r="G43" s="50"/>
      <c r="H43" s="50"/>
      <c r="I43" s="50"/>
      <c r="J43" s="50"/>
      <c r="K43" s="43"/>
      <c r="L43" s="43"/>
      <c r="M43" s="47" t="s">
        <v>30</v>
      </c>
      <c r="N43" s="48">
        <v>14.16</v>
      </c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2:32">
      <c r="B44" s="43"/>
      <c r="C44" s="43"/>
      <c r="D44" s="50"/>
      <c r="E44" s="50"/>
      <c r="F44" s="50"/>
      <c r="G44" s="50"/>
      <c r="H44" s="50"/>
      <c r="I44" s="50"/>
      <c r="J44" s="50"/>
      <c r="K44" s="43"/>
      <c r="L44" s="43"/>
      <c r="M44" s="47" t="s">
        <v>31</v>
      </c>
      <c r="N44" s="48">
        <v>4.1399999999999997</v>
      </c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</row>
    <row r="45" spans="2:32">
      <c r="B45" s="43"/>
      <c r="C45" s="43"/>
      <c r="D45" s="50"/>
      <c r="E45" s="50"/>
      <c r="F45" s="50"/>
      <c r="G45" s="50"/>
      <c r="H45" s="50"/>
      <c r="I45" s="50"/>
      <c r="J45" s="50"/>
      <c r="K45" s="43"/>
      <c r="L45" s="43"/>
      <c r="M45" s="47" t="s">
        <v>32</v>
      </c>
      <c r="N45" s="48">
        <v>7.08</v>
      </c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</row>
    <row r="46" spans="2:32">
      <c r="B46" s="43"/>
      <c r="C46" s="43"/>
      <c r="D46" s="50"/>
      <c r="E46" s="50"/>
      <c r="F46" s="50"/>
      <c r="G46" s="50"/>
      <c r="H46" s="50"/>
      <c r="I46" s="50"/>
      <c r="J46" s="50"/>
      <c r="K46" s="43"/>
      <c r="L46" s="43"/>
      <c r="M46" s="47" t="s">
        <v>33</v>
      </c>
      <c r="N46" s="48">
        <v>9.44</v>
      </c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</row>
    <row r="47" spans="2:32">
      <c r="B47" s="43"/>
      <c r="C47" s="43"/>
      <c r="D47" s="50"/>
      <c r="E47" s="50"/>
      <c r="F47" s="50"/>
      <c r="G47" s="50"/>
      <c r="H47" s="50"/>
      <c r="I47" s="50"/>
      <c r="J47" s="50"/>
      <c r="K47" s="43"/>
      <c r="L47" s="43"/>
      <c r="M47" s="47" t="s">
        <v>34</v>
      </c>
      <c r="N47" s="48">
        <v>9.44</v>
      </c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</row>
    <row r="48" spans="2:32">
      <c r="B48" s="43"/>
      <c r="C48" s="43"/>
      <c r="D48" s="50"/>
      <c r="E48" s="50"/>
      <c r="F48" s="50"/>
      <c r="G48" s="50"/>
      <c r="H48" s="50"/>
      <c r="I48" s="50"/>
      <c r="J48" s="50"/>
      <c r="K48" s="43"/>
      <c r="L48" s="43"/>
      <c r="M48" s="47" t="s">
        <v>35</v>
      </c>
      <c r="N48" s="48">
        <v>4.1399999999999997</v>
      </c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</row>
    <row r="49" spans="2:32">
      <c r="B49" s="43"/>
      <c r="C49" s="43"/>
      <c r="D49" s="50"/>
      <c r="E49" s="50"/>
      <c r="F49" s="50"/>
      <c r="G49" s="50"/>
      <c r="H49" s="50"/>
      <c r="I49" s="50"/>
      <c r="J49" s="50"/>
      <c r="K49" s="43"/>
      <c r="L49" s="43"/>
      <c r="M49" s="47" t="s">
        <v>36</v>
      </c>
      <c r="N49" s="48">
        <v>5.9</v>
      </c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</row>
    <row r="50" spans="2:32">
      <c r="B50" s="43"/>
      <c r="C50" s="43"/>
      <c r="D50" s="50"/>
      <c r="E50" s="50"/>
      <c r="F50" s="50"/>
      <c r="G50" s="50"/>
      <c r="H50" s="50"/>
      <c r="I50" s="50"/>
      <c r="J50" s="50"/>
      <c r="K50" s="43"/>
      <c r="L50" s="43"/>
      <c r="M50" s="47" t="s">
        <v>37</v>
      </c>
      <c r="N50" s="48">
        <v>9.44</v>
      </c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</row>
    <row r="51" spans="2:32">
      <c r="B51" s="43"/>
      <c r="C51" s="43"/>
      <c r="D51" s="50"/>
      <c r="E51" s="50"/>
      <c r="F51" s="50"/>
      <c r="G51" s="50"/>
      <c r="H51" s="50"/>
      <c r="I51" s="50"/>
      <c r="J51" s="50"/>
      <c r="K51" s="43"/>
      <c r="L51" s="43"/>
      <c r="M51" s="47" t="s">
        <v>38</v>
      </c>
      <c r="N51" s="48">
        <v>3.54</v>
      </c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</row>
    <row r="52" spans="2:32">
      <c r="B52" s="43"/>
      <c r="C52" s="43"/>
      <c r="D52" s="50"/>
      <c r="E52" s="50"/>
      <c r="F52" s="50"/>
      <c r="G52" s="50"/>
      <c r="H52" s="50"/>
      <c r="I52" s="50"/>
      <c r="J52" s="50"/>
      <c r="K52" s="43"/>
      <c r="L52" s="43"/>
      <c r="M52" s="47" t="s">
        <v>39</v>
      </c>
      <c r="N52" s="48">
        <v>5.9</v>
      </c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</row>
    <row r="53" spans="2:32">
      <c r="B53" s="43"/>
      <c r="C53" s="43"/>
      <c r="D53" s="50"/>
      <c r="E53" s="50"/>
      <c r="F53" s="50"/>
      <c r="G53" s="50"/>
      <c r="H53" s="50"/>
      <c r="I53" s="50"/>
      <c r="J53" s="50"/>
      <c r="K53" s="43"/>
      <c r="L53" s="43"/>
      <c r="M53" s="47" t="s">
        <v>228</v>
      </c>
      <c r="N53" s="48">
        <v>7</v>
      </c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</row>
    <row r="54" spans="2:32">
      <c r="B54" s="43"/>
      <c r="C54" s="43"/>
      <c r="D54" s="50"/>
      <c r="E54" s="50"/>
      <c r="F54" s="50"/>
      <c r="G54" s="50"/>
      <c r="H54" s="50"/>
      <c r="I54" s="50"/>
      <c r="J54" s="50"/>
      <c r="K54" s="43"/>
      <c r="L54" s="43"/>
      <c r="M54" s="47" t="s">
        <v>40</v>
      </c>
      <c r="N54" s="48">
        <v>9.44</v>
      </c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</row>
    <row r="55" spans="2:32">
      <c r="B55" s="43"/>
      <c r="C55" s="43"/>
      <c r="D55" s="50"/>
      <c r="E55" s="50"/>
      <c r="F55" s="50"/>
      <c r="G55" s="50"/>
      <c r="H55" s="50"/>
      <c r="I55" s="50"/>
      <c r="J55" s="50"/>
      <c r="K55" s="43"/>
      <c r="L55" s="43"/>
      <c r="M55" s="47" t="s">
        <v>229</v>
      </c>
      <c r="N55" s="48">
        <v>7</v>
      </c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</row>
    <row r="56" spans="2:32">
      <c r="B56" s="43"/>
      <c r="C56" s="43"/>
      <c r="D56" s="50"/>
      <c r="E56" s="50"/>
      <c r="F56" s="50"/>
      <c r="G56" s="50"/>
      <c r="H56" s="50"/>
      <c r="I56" s="50"/>
      <c r="J56" s="50"/>
      <c r="K56" s="43"/>
      <c r="L56" s="43"/>
      <c r="M56" s="47" t="s">
        <v>41</v>
      </c>
      <c r="N56" s="48">
        <v>5.9</v>
      </c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</row>
    <row r="57" spans="2:32">
      <c r="B57" s="43"/>
      <c r="C57" s="43"/>
      <c r="D57" s="50"/>
      <c r="E57" s="50"/>
      <c r="F57" s="50"/>
      <c r="G57" s="50"/>
      <c r="H57" s="50"/>
      <c r="I57" s="50"/>
      <c r="J57" s="50"/>
      <c r="K57" s="43"/>
      <c r="L57" s="43"/>
      <c r="M57" s="47" t="s">
        <v>42</v>
      </c>
      <c r="N57" s="48">
        <v>2.96</v>
      </c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</row>
    <row r="58" spans="2:32">
      <c r="B58" s="43"/>
      <c r="C58" s="43"/>
      <c r="D58" s="50"/>
      <c r="E58" s="50"/>
      <c r="F58" s="50"/>
      <c r="G58" s="50"/>
      <c r="H58" s="50"/>
      <c r="I58" s="50"/>
      <c r="J58" s="50"/>
      <c r="K58" s="43"/>
      <c r="L58" s="43"/>
      <c r="M58" s="47" t="s">
        <v>44</v>
      </c>
      <c r="N58" s="48">
        <v>8.86</v>
      </c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</row>
    <row r="59" spans="2:32">
      <c r="B59" s="43"/>
      <c r="C59" s="43"/>
      <c r="D59" s="50"/>
      <c r="E59" s="50"/>
      <c r="F59" s="50"/>
      <c r="G59" s="50"/>
      <c r="H59" s="50"/>
      <c r="I59" s="50"/>
      <c r="J59" s="50"/>
      <c r="K59" s="43"/>
      <c r="L59" s="43"/>
      <c r="M59" s="47" t="s">
        <v>45</v>
      </c>
      <c r="N59" s="48">
        <v>9.44</v>
      </c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</row>
    <row r="60" spans="2:32">
      <c r="B60" s="43"/>
      <c r="C60" s="43"/>
      <c r="D60" s="50"/>
      <c r="E60" s="50"/>
      <c r="F60" s="50"/>
      <c r="G60" s="50"/>
      <c r="H60" s="50"/>
      <c r="I60" s="50"/>
      <c r="J60" s="50"/>
      <c r="K60" s="43"/>
      <c r="L60" s="43"/>
      <c r="M60" s="47" t="s">
        <v>46</v>
      </c>
      <c r="N60" s="48">
        <v>10.62</v>
      </c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</row>
    <row r="61" spans="2:32">
      <c r="B61" s="43"/>
      <c r="C61" s="43"/>
      <c r="D61" s="50"/>
      <c r="E61" s="50"/>
      <c r="F61" s="50"/>
      <c r="G61" s="50"/>
      <c r="H61" s="50"/>
      <c r="I61" s="50"/>
      <c r="J61" s="50"/>
      <c r="K61" s="43"/>
      <c r="L61" s="43"/>
      <c r="M61" s="47" t="s">
        <v>43</v>
      </c>
      <c r="N61" s="48">
        <v>8.26</v>
      </c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</row>
    <row r="62" spans="2:32">
      <c r="B62" s="43"/>
      <c r="C62" s="43"/>
      <c r="D62" s="50"/>
      <c r="E62" s="50"/>
      <c r="F62" s="50"/>
      <c r="G62" s="50"/>
      <c r="H62" s="50"/>
      <c r="I62" s="50"/>
      <c r="J62" s="50"/>
      <c r="K62" s="43"/>
      <c r="L62" s="43"/>
      <c r="M62" s="47" t="s">
        <v>170</v>
      </c>
      <c r="N62" s="48">
        <v>4.72</v>
      </c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</row>
    <row r="63" spans="2:32">
      <c r="B63" s="43"/>
      <c r="C63" s="43"/>
      <c r="D63" s="50"/>
      <c r="E63" s="50"/>
      <c r="F63" s="50"/>
      <c r="G63" s="50"/>
      <c r="H63" s="50"/>
      <c r="I63" s="50"/>
      <c r="J63" s="50"/>
      <c r="K63" s="43"/>
      <c r="L63" s="43"/>
      <c r="M63" s="47" t="s">
        <v>47</v>
      </c>
      <c r="N63" s="48">
        <v>7.08</v>
      </c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</row>
    <row r="64" spans="2:32">
      <c r="B64" s="43"/>
      <c r="C64" s="43"/>
      <c r="D64" s="50"/>
      <c r="E64" s="50"/>
      <c r="F64" s="50"/>
      <c r="G64" s="50"/>
      <c r="H64" s="50"/>
      <c r="I64" s="50"/>
      <c r="J64" s="50"/>
      <c r="K64" s="43"/>
      <c r="L64" s="43"/>
      <c r="M64" s="47" t="s">
        <v>48</v>
      </c>
      <c r="N64" s="48">
        <v>6.5</v>
      </c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</row>
    <row r="65" spans="2:32">
      <c r="B65" s="43"/>
      <c r="C65" s="43"/>
      <c r="D65" s="50"/>
      <c r="E65" s="50"/>
      <c r="F65" s="50"/>
      <c r="G65" s="50"/>
      <c r="H65" s="50"/>
      <c r="I65" s="50"/>
      <c r="J65" s="50"/>
      <c r="K65" s="43"/>
      <c r="L65" s="43"/>
      <c r="M65" s="47" t="s">
        <v>49</v>
      </c>
      <c r="N65" s="48">
        <v>14.16</v>
      </c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</row>
    <row r="66" spans="2:32">
      <c r="B66" s="43"/>
      <c r="C66" s="43"/>
      <c r="D66" s="50"/>
      <c r="E66" s="50"/>
      <c r="F66" s="50"/>
      <c r="G66" s="50"/>
      <c r="H66" s="50"/>
      <c r="I66" s="50"/>
      <c r="J66" s="50"/>
      <c r="K66" s="43"/>
      <c r="L66" s="43"/>
      <c r="M66" s="47" t="s">
        <v>50</v>
      </c>
      <c r="N66" s="48">
        <v>5.9</v>
      </c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</row>
    <row r="67" spans="2:32">
      <c r="B67" s="43"/>
      <c r="C67" s="43"/>
      <c r="D67" s="50"/>
      <c r="E67" s="50"/>
      <c r="F67" s="50"/>
      <c r="G67" s="50"/>
      <c r="H67" s="50"/>
      <c r="I67" s="50"/>
      <c r="J67" s="50"/>
      <c r="K67" s="43"/>
      <c r="L67" s="43"/>
      <c r="M67" s="47" t="s">
        <v>51</v>
      </c>
      <c r="N67" s="48">
        <v>2.96</v>
      </c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</row>
    <row r="68" spans="2:32">
      <c r="B68" s="43"/>
      <c r="C68" s="43"/>
      <c r="D68" s="50"/>
      <c r="E68" s="50"/>
      <c r="F68" s="50"/>
      <c r="G68" s="50"/>
      <c r="H68" s="50"/>
      <c r="I68" s="50"/>
      <c r="J68" s="50"/>
      <c r="K68" s="43"/>
      <c r="L68" s="43"/>
      <c r="M68" s="47" t="s">
        <v>230</v>
      </c>
      <c r="N68" s="48">
        <v>10</v>
      </c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</row>
    <row r="69" spans="2:32">
      <c r="B69" s="43"/>
      <c r="C69" s="43"/>
      <c r="D69" s="50"/>
      <c r="E69" s="50"/>
      <c r="F69" s="50"/>
      <c r="G69" s="50"/>
      <c r="H69" s="50"/>
      <c r="I69" s="50"/>
      <c r="J69" s="50"/>
      <c r="K69" s="43"/>
      <c r="L69" s="43"/>
      <c r="M69" s="47" t="s">
        <v>53</v>
      </c>
      <c r="N69" s="48">
        <v>9.44</v>
      </c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</row>
    <row r="70" spans="2:32">
      <c r="B70" s="43"/>
      <c r="C70" s="43"/>
      <c r="D70" s="50"/>
      <c r="E70" s="50"/>
      <c r="F70" s="50"/>
      <c r="G70" s="50"/>
      <c r="H70" s="50"/>
      <c r="I70" s="50"/>
      <c r="J70" s="50"/>
      <c r="K70" s="43"/>
      <c r="L70" s="43"/>
      <c r="M70" s="47" t="s">
        <v>54</v>
      </c>
      <c r="N70" s="48">
        <v>16.52</v>
      </c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</row>
    <row r="71" spans="2:32">
      <c r="B71" s="43"/>
      <c r="C71" s="43"/>
      <c r="D71" s="50"/>
      <c r="E71" s="50"/>
      <c r="F71" s="50"/>
      <c r="G71" s="50"/>
      <c r="H71" s="50"/>
      <c r="I71" s="50"/>
      <c r="J71" s="50"/>
      <c r="K71" s="43"/>
      <c r="L71" s="43"/>
      <c r="M71" s="47" t="s">
        <v>55</v>
      </c>
      <c r="N71" s="48">
        <v>19.48</v>
      </c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</row>
    <row r="72" spans="2:32">
      <c r="B72" s="43"/>
      <c r="C72" s="43"/>
      <c r="D72" s="50"/>
      <c r="E72" s="50"/>
      <c r="F72" s="50"/>
      <c r="G72" s="50"/>
      <c r="H72" s="50"/>
      <c r="I72" s="50"/>
      <c r="J72" s="50"/>
      <c r="K72" s="43"/>
      <c r="L72" s="43"/>
      <c r="M72" s="47" t="s">
        <v>56</v>
      </c>
      <c r="N72" s="48">
        <v>10.62</v>
      </c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</row>
    <row r="73" spans="2:32">
      <c r="B73" s="43"/>
      <c r="C73" s="43"/>
      <c r="D73" s="50"/>
      <c r="E73" s="50"/>
      <c r="F73" s="50"/>
      <c r="G73" s="50"/>
      <c r="H73" s="50"/>
      <c r="I73" s="50"/>
      <c r="J73" s="50"/>
      <c r="K73" s="43"/>
      <c r="L73" s="43"/>
      <c r="M73" s="47" t="s">
        <v>52</v>
      </c>
      <c r="N73" s="48">
        <v>8.26</v>
      </c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</row>
    <row r="74" spans="2:32">
      <c r="B74" s="43"/>
      <c r="C74" s="43"/>
      <c r="D74" s="50"/>
      <c r="E74" s="50"/>
      <c r="F74" s="50"/>
      <c r="G74" s="50"/>
      <c r="H74" s="50"/>
      <c r="I74" s="50"/>
      <c r="J74" s="50"/>
      <c r="K74" s="43"/>
      <c r="L74" s="43"/>
      <c r="M74" s="47" t="s">
        <v>57</v>
      </c>
      <c r="N74" s="48">
        <v>4.72</v>
      </c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</row>
    <row r="75" spans="2:32">
      <c r="B75" s="43"/>
      <c r="C75" s="43"/>
      <c r="D75" s="50"/>
      <c r="E75" s="50"/>
      <c r="F75" s="50"/>
      <c r="G75" s="50"/>
      <c r="H75" s="50"/>
      <c r="I75" s="50"/>
      <c r="J75" s="50"/>
      <c r="K75" s="43"/>
      <c r="L75" s="43"/>
      <c r="M75" s="47" t="s">
        <v>58</v>
      </c>
      <c r="N75" s="48">
        <v>4.72</v>
      </c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</row>
    <row r="76" spans="2:32">
      <c r="B76" s="43"/>
      <c r="C76" s="43"/>
      <c r="D76" s="50"/>
      <c r="E76" s="50"/>
      <c r="F76" s="50"/>
      <c r="G76" s="50"/>
      <c r="H76" s="50"/>
      <c r="I76" s="50"/>
      <c r="J76" s="50"/>
      <c r="K76" s="43"/>
      <c r="L76" s="43"/>
      <c r="M76" s="47" t="s">
        <v>59</v>
      </c>
      <c r="N76" s="48">
        <v>18.88</v>
      </c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</row>
    <row r="77" spans="2:32">
      <c r="B77" s="43"/>
      <c r="C77" s="43"/>
      <c r="D77" s="50"/>
      <c r="E77" s="50"/>
      <c r="F77" s="50"/>
      <c r="G77" s="50"/>
      <c r="H77" s="50"/>
      <c r="I77" s="50"/>
      <c r="J77" s="50"/>
      <c r="K77" s="43"/>
      <c r="L77" s="43"/>
      <c r="M77" s="47" t="s">
        <v>60</v>
      </c>
      <c r="N77" s="48">
        <v>7.08</v>
      </c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</row>
    <row r="78" spans="2:32">
      <c r="B78" s="43"/>
      <c r="C78" s="43"/>
      <c r="D78" s="50"/>
      <c r="E78" s="50"/>
      <c r="F78" s="50"/>
      <c r="G78" s="50"/>
      <c r="H78" s="50"/>
      <c r="I78" s="50"/>
      <c r="J78" s="50"/>
      <c r="K78" s="43"/>
      <c r="L78" s="43"/>
      <c r="M78" s="47" t="s">
        <v>61</v>
      </c>
      <c r="N78" s="48">
        <v>9.44</v>
      </c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</row>
    <row r="79" spans="2:32">
      <c r="B79" s="43"/>
      <c r="C79" s="43"/>
      <c r="D79" s="50"/>
      <c r="E79" s="50"/>
      <c r="F79" s="50"/>
      <c r="G79" s="50"/>
      <c r="H79" s="50"/>
      <c r="I79" s="50"/>
      <c r="J79" s="50"/>
      <c r="K79" s="43"/>
      <c r="L79" s="43"/>
      <c r="M79" s="47" t="s">
        <v>62</v>
      </c>
      <c r="N79" s="48">
        <v>11.8</v>
      </c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</row>
    <row r="80" spans="2:32">
      <c r="B80" s="43"/>
      <c r="C80" s="43"/>
      <c r="D80" s="50"/>
      <c r="E80" s="50"/>
      <c r="F80" s="50"/>
      <c r="G80" s="50"/>
      <c r="H80" s="50"/>
      <c r="I80" s="50"/>
      <c r="J80" s="50"/>
      <c r="K80" s="43"/>
      <c r="L80" s="43"/>
      <c r="M80" s="47" t="s">
        <v>63</v>
      </c>
      <c r="N80" s="48">
        <v>14.16</v>
      </c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</row>
    <row r="81" spans="2:32">
      <c r="B81" s="43"/>
      <c r="C81" s="43"/>
      <c r="D81" s="50"/>
      <c r="E81" s="50"/>
      <c r="F81" s="50"/>
      <c r="G81" s="50"/>
      <c r="H81" s="50"/>
      <c r="I81" s="50"/>
      <c r="J81" s="50"/>
      <c r="K81" s="43"/>
      <c r="L81" s="43"/>
      <c r="M81" s="47" t="s">
        <v>64</v>
      </c>
      <c r="N81" s="48">
        <v>10.039999999999999</v>
      </c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</row>
    <row r="82" spans="2:32">
      <c r="B82" s="43"/>
      <c r="C82" s="43"/>
      <c r="D82" s="50"/>
      <c r="E82" s="50"/>
      <c r="F82" s="50"/>
      <c r="G82" s="50"/>
      <c r="H82" s="50"/>
      <c r="I82" s="50"/>
      <c r="J82" s="50"/>
      <c r="K82" s="43"/>
      <c r="L82" s="43"/>
      <c r="M82" s="47" t="s">
        <v>231</v>
      </c>
      <c r="N82" s="48">
        <v>6</v>
      </c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</row>
    <row r="83" spans="2:32">
      <c r="B83" s="43"/>
      <c r="C83" s="43"/>
      <c r="D83" s="50"/>
      <c r="E83" s="50"/>
      <c r="F83" s="50"/>
      <c r="G83" s="50"/>
      <c r="H83" s="50"/>
      <c r="I83" s="50"/>
      <c r="J83" s="50"/>
      <c r="K83" s="43"/>
      <c r="L83" s="43"/>
      <c r="M83" s="47" t="s">
        <v>65</v>
      </c>
      <c r="N83" s="48">
        <v>2.96</v>
      </c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</row>
    <row r="84" spans="2:32">
      <c r="B84" s="43"/>
      <c r="C84" s="43"/>
      <c r="D84" s="50"/>
      <c r="E84" s="50"/>
      <c r="F84" s="50"/>
      <c r="G84" s="50"/>
      <c r="H84" s="50"/>
      <c r="I84" s="50"/>
      <c r="J84" s="50"/>
      <c r="K84" s="43"/>
      <c r="L84" s="43"/>
      <c r="M84" s="47" t="s">
        <v>66</v>
      </c>
      <c r="N84" s="48">
        <v>3.54</v>
      </c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2:32">
      <c r="B85" s="43"/>
      <c r="C85" s="43"/>
      <c r="D85" s="50"/>
      <c r="E85" s="50"/>
      <c r="F85" s="50"/>
      <c r="G85" s="50"/>
      <c r="H85" s="50"/>
      <c r="I85" s="50"/>
      <c r="J85" s="50"/>
      <c r="K85" s="43"/>
      <c r="L85" s="43"/>
      <c r="M85" s="47" t="s">
        <v>67</v>
      </c>
      <c r="N85" s="48">
        <v>7.08</v>
      </c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2:32">
      <c r="B86" s="43"/>
      <c r="C86" s="43"/>
      <c r="D86" s="50"/>
      <c r="E86" s="50"/>
      <c r="F86" s="50"/>
      <c r="G86" s="50"/>
      <c r="H86" s="50"/>
      <c r="I86" s="50"/>
      <c r="J86" s="50"/>
      <c r="K86" s="43"/>
      <c r="L86" s="43"/>
      <c r="M86" s="47" t="s">
        <v>68</v>
      </c>
      <c r="N86" s="48">
        <v>9.44</v>
      </c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2:32">
      <c r="B87" s="43"/>
      <c r="C87" s="43"/>
      <c r="D87" s="50"/>
      <c r="E87" s="50"/>
      <c r="F87" s="50"/>
      <c r="G87" s="50"/>
      <c r="H87" s="50"/>
      <c r="I87" s="50"/>
      <c r="J87" s="50"/>
      <c r="K87" s="43"/>
      <c r="L87" s="43"/>
      <c r="M87" s="47" t="s">
        <v>69</v>
      </c>
      <c r="N87" s="48">
        <v>4.1399999999999997</v>
      </c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2:32">
      <c r="B88" s="43"/>
      <c r="C88" s="43"/>
      <c r="D88" s="50"/>
      <c r="E88" s="50"/>
      <c r="F88" s="50"/>
      <c r="G88" s="50"/>
      <c r="H88" s="50"/>
      <c r="I88" s="50"/>
      <c r="J88" s="50"/>
      <c r="K88" s="43"/>
      <c r="L88" s="43"/>
      <c r="M88" s="47" t="s">
        <v>285</v>
      </c>
      <c r="N88" s="48">
        <v>13.7</v>
      </c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</row>
    <row r="89" spans="2:32">
      <c r="B89" s="43"/>
      <c r="C89" s="43"/>
      <c r="D89" s="50"/>
      <c r="E89" s="50"/>
      <c r="F89" s="50"/>
      <c r="G89" s="50"/>
      <c r="H89" s="50"/>
      <c r="I89" s="50"/>
      <c r="J89" s="50"/>
      <c r="K89" s="43"/>
      <c r="L89" s="43"/>
      <c r="M89" s="47" t="s">
        <v>70</v>
      </c>
      <c r="N89" s="48">
        <v>9.44</v>
      </c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</row>
    <row r="90" spans="2:32">
      <c r="B90" s="43"/>
      <c r="C90" s="43"/>
      <c r="D90" s="50"/>
      <c r="E90" s="50"/>
      <c r="F90" s="50"/>
      <c r="G90" s="50"/>
      <c r="H90" s="50"/>
      <c r="I90" s="50"/>
      <c r="J90" s="50"/>
      <c r="K90" s="43"/>
      <c r="L90" s="43"/>
      <c r="M90" s="47" t="s">
        <v>71</v>
      </c>
      <c r="N90" s="48">
        <v>4.72</v>
      </c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</row>
    <row r="91" spans="2:32">
      <c r="B91" s="43"/>
      <c r="C91" s="43"/>
      <c r="D91" s="50"/>
      <c r="E91" s="50"/>
      <c r="F91" s="50"/>
      <c r="G91" s="50"/>
      <c r="H91" s="50"/>
      <c r="I91" s="50"/>
      <c r="J91" s="50"/>
      <c r="K91" s="43"/>
      <c r="L91" s="43"/>
      <c r="M91" s="47" t="s">
        <v>195</v>
      </c>
      <c r="N91" s="48">
        <v>2.96</v>
      </c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</row>
    <row r="92" spans="2:32">
      <c r="B92" s="43"/>
      <c r="C92" s="43"/>
      <c r="D92" s="50"/>
      <c r="E92" s="50"/>
      <c r="F92" s="50"/>
      <c r="G92" s="50"/>
      <c r="H92" s="50"/>
      <c r="I92" s="50"/>
      <c r="J92" s="50"/>
      <c r="K92" s="43"/>
      <c r="L92" s="43"/>
      <c r="M92" s="47" t="s">
        <v>72</v>
      </c>
      <c r="N92" s="48">
        <v>5.32</v>
      </c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</row>
    <row r="93" spans="2:32">
      <c r="B93" s="43"/>
      <c r="C93" s="43"/>
      <c r="D93" s="50"/>
      <c r="E93" s="50"/>
      <c r="F93" s="50"/>
      <c r="G93" s="50"/>
      <c r="H93" s="50"/>
      <c r="I93" s="50"/>
      <c r="J93" s="50"/>
      <c r="K93" s="43"/>
      <c r="L93" s="43"/>
      <c r="M93" s="47" t="s">
        <v>73</v>
      </c>
      <c r="N93" s="48">
        <v>4.72</v>
      </c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</row>
    <row r="94" spans="2:32">
      <c r="B94" s="43"/>
      <c r="C94" s="43"/>
      <c r="D94" s="50"/>
      <c r="E94" s="50"/>
      <c r="F94" s="50"/>
      <c r="G94" s="50"/>
      <c r="H94" s="50"/>
      <c r="I94" s="50"/>
      <c r="J94" s="50"/>
      <c r="K94" s="43"/>
      <c r="L94" s="43"/>
      <c r="M94" s="47" t="s">
        <v>74</v>
      </c>
      <c r="N94" s="48">
        <v>7.08</v>
      </c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</row>
    <row r="95" spans="2:32">
      <c r="B95" s="43"/>
      <c r="C95" s="43"/>
      <c r="D95" s="50"/>
      <c r="E95" s="50"/>
      <c r="F95" s="50"/>
      <c r="G95" s="50"/>
      <c r="H95" s="50"/>
      <c r="I95" s="50"/>
      <c r="J95" s="50"/>
      <c r="K95" s="43"/>
      <c r="L95" s="43"/>
      <c r="M95" s="47" t="s">
        <v>75</v>
      </c>
      <c r="N95" s="48">
        <v>7.08</v>
      </c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</row>
    <row r="96" spans="2:32">
      <c r="B96" s="43"/>
      <c r="C96" s="43"/>
      <c r="D96" s="50"/>
      <c r="E96" s="50"/>
      <c r="F96" s="50"/>
      <c r="G96" s="50"/>
      <c r="H96" s="50"/>
      <c r="I96" s="50"/>
      <c r="J96" s="50"/>
      <c r="K96" s="43"/>
      <c r="L96" s="43"/>
      <c r="M96" s="47" t="s">
        <v>233</v>
      </c>
      <c r="N96" s="48">
        <v>7</v>
      </c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</row>
    <row r="97" spans="2:32">
      <c r="B97" s="43"/>
      <c r="C97" s="43"/>
      <c r="D97" s="50"/>
      <c r="E97" s="50"/>
      <c r="F97" s="50"/>
      <c r="G97" s="50"/>
      <c r="H97" s="50"/>
      <c r="I97" s="50"/>
      <c r="J97" s="50"/>
      <c r="K97" s="43"/>
      <c r="L97" s="43"/>
      <c r="M97" s="47" t="s">
        <v>76</v>
      </c>
      <c r="N97" s="48">
        <v>12.98</v>
      </c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</row>
    <row r="98" spans="2:32">
      <c r="B98" s="43"/>
      <c r="C98" s="43"/>
      <c r="D98" s="50"/>
      <c r="E98" s="50"/>
      <c r="F98" s="50"/>
      <c r="G98" s="50"/>
      <c r="H98" s="50"/>
      <c r="I98" s="50"/>
      <c r="J98" s="50"/>
      <c r="K98" s="43"/>
      <c r="L98" s="43"/>
      <c r="M98" s="47" t="s">
        <v>77</v>
      </c>
      <c r="N98" s="48">
        <v>9.44</v>
      </c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</row>
    <row r="99" spans="2:32">
      <c r="B99" s="43"/>
      <c r="C99" s="43"/>
      <c r="D99" s="50"/>
      <c r="E99" s="50"/>
      <c r="F99" s="50"/>
      <c r="G99" s="50"/>
      <c r="H99" s="50"/>
      <c r="I99" s="50"/>
      <c r="J99" s="50"/>
      <c r="K99" s="43"/>
      <c r="L99" s="43"/>
      <c r="M99" s="47" t="s">
        <v>234</v>
      </c>
      <c r="N99" s="48">
        <v>3</v>
      </c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</row>
    <row r="100" spans="2:32">
      <c r="B100" s="43"/>
      <c r="C100" s="43"/>
      <c r="D100" s="50"/>
      <c r="E100" s="50"/>
      <c r="F100" s="50"/>
      <c r="G100" s="50"/>
      <c r="H100" s="50"/>
      <c r="I100" s="50"/>
      <c r="J100" s="50"/>
      <c r="K100" s="43"/>
      <c r="L100" s="43"/>
      <c r="M100" s="47" t="s">
        <v>78</v>
      </c>
      <c r="N100" s="48">
        <v>2.96</v>
      </c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</row>
    <row r="101" spans="2:32">
      <c r="B101" s="43"/>
      <c r="C101" s="43"/>
      <c r="D101" s="50"/>
      <c r="E101" s="50"/>
      <c r="F101" s="50"/>
      <c r="G101" s="50"/>
      <c r="H101" s="50"/>
      <c r="I101" s="50"/>
      <c r="J101" s="50"/>
      <c r="K101" s="43"/>
      <c r="L101" s="43"/>
      <c r="M101" s="47" t="s">
        <v>79</v>
      </c>
      <c r="N101" s="48">
        <v>4.1399999999999997</v>
      </c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</row>
    <row r="102" spans="2:32">
      <c r="B102" s="43"/>
      <c r="C102" s="43"/>
      <c r="D102" s="50"/>
      <c r="E102" s="50"/>
      <c r="F102" s="50"/>
      <c r="G102" s="50"/>
      <c r="H102" s="50"/>
      <c r="I102" s="50"/>
      <c r="J102" s="50"/>
      <c r="K102" s="43"/>
      <c r="L102" s="43"/>
      <c r="M102" s="47" t="s">
        <v>80</v>
      </c>
      <c r="N102" s="48">
        <v>4.72</v>
      </c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</row>
    <row r="103" spans="2:32">
      <c r="B103" s="43"/>
      <c r="C103" s="43"/>
      <c r="D103" s="50"/>
      <c r="E103" s="50"/>
      <c r="F103" s="50"/>
      <c r="G103" s="50"/>
      <c r="H103" s="50"/>
      <c r="I103" s="50"/>
      <c r="J103" s="50"/>
      <c r="K103" s="43"/>
      <c r="L103" s="43"/>
      <c r="M103" s="47" t="s">
        <v>81</v>
      </c>
      <c r="N103" s="48">
        <v>7.08</v>
      </c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</row>
    <row r="104" spans="2:32">
      <c r="B104" s="43"/>
      <c r="C104" s="43"/>
      <c r="D104" s="50"/>
      <c r="E104" s="50"/>
      <c r="F104" s="50"/>
      <c r="G104" s="50"/>
      <c r="H104" s="50"/>
      <c r="I104" s="50"/>
      <c r="J104" s="50"/>
      <c r="K104" s="43"/>
      <c r="L104" s="43"/>
      <c r="M104" s="47" t="s">
        <v>82</v>
      </c>
      <c r="N104" s="48">
        <v>3.54</v>
      </c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</row>
    <row r="105" spans="2:32">
      <c r="B105" s="43"/>
      <c r="C105" s="43"/>
      <c r="D105" s="50"/>
      <c r="E105" s="50"/>
      <c r="F105" s="50"/>
      <c r="G105" s="50"/>
      <c r="H105" s="50"/>
      <c r="I105" s="50"/>
      <c r="J105" s="50"/>
      <c r="K105" s="43"/>
      <c r="L105" s="43"/>
      <c r="M105" s="47" t="s">
        <v>83</v>
      </c>
      <c r="N105" s="48">
        <v>2.36</v>
      </c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</row>
    <row r="106" spans="2:32">
      <c r="B106" s="43"/>
      <c r="C106" s="43"/>
      <c r="D106" s="50"/>
      <c r="E106" s="50"/>
      <c r="F106" s="50"/>
      <c r="G106" s="50"/>
      <c r="H106" s="50"/>
      <c r="I106" s="50"/>
      <c r="J106" s="50"/>
      <c r="K106" s="43"/>
      <c r="L106" s="43"/>
      <c r="M106" s="47" t="s">
        <v>84</v>
      </c>
      <c r="N106" s="48">
        <v>2.36</v>
      </c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</row>
    <row r="107" spans="2:32">
      <c r="B107" s="43"/>
      <c r="C107" s="43"/>
      <c r="D107" s="50"/>
      <c r="E107" s="50"/>
      <c r="F107" s="50"/>
      <c r="G107" s="50"/>
      <c r="H107" s="50"/>
      <c r="I107" s="50"/>
      <c r="J107" s="50"/>
      <c r="K107" s="43"/>
      <c r="L107" s="43"/>
      <c r="M107" s="47" t="s">
        <v>85</v>
      </c>
      <c r="N107" s="48">
        <v>2.96</v>
      </c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</row>
    <row r="108" spans="2:32">
      <c r="B108" s="43"/>
      <c r="C108" s="43"/>
      <c r="D108" s="50"/>
      <c r="E108" s="50"/>
      <c r="F108" s="50"/>
      <c r="G108" s="50"/>
      <c r="H108" s="50"/>
      <c r="I108" s="50"/>
      <c r="J108" s="50"/>
      <c r="K108" s="43"/>
      <c r="L108" s="43"/>
      <c r="M108" s="47" t="s">
        <v>86</v>
      </c>
      <c r="N108" s="48">
        <v>10.62</v>
      </c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</row>
    <row r="109" spans="2:32">
      <c r="B109" s="43"/>
      <c r="C109" s="43"/>
      <c r="D109" s="50"/>
      <c r="E109" s="50"/>
      <c r="F109" s="50"/>
      <c r="G109" s="50"/>
      <c r="H109" s="50"/>
      <c r="I109" s="50"/>
      <c r="J109" s="50"/>
      <c r="K109" s="43"/>
      <c r="L109" s="43"/>
      <c r="M109" s="47" t="s">
        <v>87</v>
      </c>
      <c r="N109" s="48">
        <v>9.44</v>
      </c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</row>
    <row r="110" spans="2:32">
      <c r="B110" s="43"/>
      <c r="C110" s="43"/>
      <c r="D110" s="50"/>
      <c r="E110" s="50"/>
      <c r="F110" s="50"/>
      <c r="G110" s="50"/>
      <c r="H110" s="50"/>
      <c r="I110" s="50"/>
      <c r="J110" s="50"/>
      <c r="K110" s="43"/>
      <c r="L110" s="43"/>
      <c r="M110" s="47" t="s">
        <v>88</v>
      </c>
      <c r="N110" s="48">
        <v>20.059999999999999</v>
      </c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</row>
    <row r="111" spans="2:32">
      <c r="B111" s="43"/>
      <c r="C111" s="43"/>
      <c r="D111" s="50"/>
      <c r="E111" s="50"/>
      <c r="F111" s="50"/>
      <c r="G111" s="50"/>
      <c r="H111" s="50"/>
      <c r="I111" s="50"/>
      <c r="J111" s="50"/>
      <c r="K111" s="43"/>
      <c r="L111" s="43"/>
      <c r="M111" s="47" t="s">
        <v>89</v>
      </c>
      <c r="N111" s="48">
        <v>5.9</v>
      </c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</row>
    <row r="112" spans="2:32">
      <c r="B112" s="43"/>
      <c r="C112" s="43"/>
      <c r="D112" s="50"/>
      <c r="E112" s="50"/>
      <c r="F112" s="50"/>
      <c r="G112" s="50"/>
      <c r="H112" s="50"/>
      <c r="I112" s="50"/>
      <c r="J112" s="50"/>
      <c r="K112" s="43"/>
      <c r="L112" s="43"/>
      <c r="M112" s="47" t="s">
        <v>90</v>
      </c>
      <c r="N112" s="48">
        <v>12.98</v>
      </c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</row>
    <row r="113" spans="2:32">
      <c r="B113" s="43"/>
      <c r="C113" s="43"/>
      <c r="D113" s="50"/>
      <c r="E113" s="50"/>
      <c r="F113" s="50"/>
      <c r="G113" s="50"/>
      <c r="H113" s="50"/>
      <c r="I113" s="50"/>
      <c r="J113" s="50"/>
      <c r="K113" s="43"/>
      <c r="L113" s="43"/>
      <c r="M113" s="47" t="s">
        <v>91</v>
      </c>
      <c r="N113" s="48">
        <v>8.26</v>
      </c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</row>
    <row r="114" spans="2:32">
      <c r="B114" s="43"/>
      <c r="C114" s="43"/>
      <c r="D114" s="50"/>
      <c r="E114" s="50"/>
      <c r="F114" s="50"/>
      <c r="G114" s="50"/>
      <c r="H114" s="50"/>
      <c r="I114" s="50"/>
      <c r="J114" s="50"/>
      <c r="K114" s="43"/>
      <c r="L114" s="43"/>
      <c r="M114" s="47" t="s">
        <v>92</v>
      </c>
      <c r="N114" s="48">
        <v>10.62</v>
      </c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</row>
    <row r="115" spans="2:32">
      <c r="B115" s="43"/>
      <c r="C115" s="43"/>
      <c r="D115" s="50"/>
      <c r="E115" s="50"/>
      <c r="F115" s="50"/>
      <c r="G115" s="50"/>
      <c r="H115" s="50"/>
      <c r="I115" s="50"/>
      <c r="J115" s="50"/>
      <c r="K115" s="43"/>
      <c r="L115" s="43"/>
      <c r="M115" s="47" t="s">
        <v>93</v>
      </c>
      <c r="N115" s="48">
        <v>3.54</v>
      </c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</row>
    <row r="116" spans="2:32">
      <c r="B116" s="43"/>
      <c r="C116" s="43"/>
      <c r="D116" s="50"/>
      <c r="E116" s="50"/>
      <c r="F116" s="50"/>
      <c r="G116" s="50"/>
      <c r="H116" s="50"/>
      <c r="I116" s="50"/>
      <c r="J116" s="50"/>
      <c r="K116" s="43"/>
      <c r="L116" s="43"/>
      <c r="M116" s="47" t="s">
        <v>94</v>
      </c>
      <c r="N116" s="48">
        <v>9.44</v>
      </c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</row>
    <row r="117" spans="2:32">
      <c r="B117" s="43"/>
      <c r="C117" s="43"/>
      <c r="D117" s="50"/>
      <c r="E117" s="50"/>
      <c r="F117" s="50"/>
      <c r="G117" s="50"/>
      <c r="H117" s="50"/>
      <c r="I117" s="50"/>
      <c r="J117" s="50"/>
      <c r="K117" s="43"/>
      <c r="L117" s="43"/>
      <c r="M117" s="47" t="s">
        <v>95</v>
      </c>
      <c r="N117" s="48">
        <v>4.72</v>
      </c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</row>
    <row r="118" spans="2:32">
      <c r="B118" s="43"/>
      <c r="C118" s="43"/>
      <c r="D118" s="50"/>
      <c r="E118" s="50"/>
      <c r="F118" s="50"/>
      <c r="G118" s="50"/>
      <c r="H118" s="50"/>
      <c r="I118" s="50"/>
      <c r="J118" s="50"/>
      <c r="K118" s="43"/>
      <c r="L118" s="43"/>
      <c r="M118" s="47" t="s">
        <v>96</v>
      </c>
      <c r="N118" s="48">
        <v>4.1399999999999997</v>
      </c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</row>
    <row r="119" spans="2:32">
      <c r="B119" s="43"/>
      <c r="C119" s="43"/>
      <c r="D119" s="50"/>
      <c r="E119" s="50"/>
      <c r="F119" s="50"/>
      <c r="G119" s="50"/>
      <c r="H119" s="50"/>
      <c r="I119" s="50"/>
      <c r="J119" s="50"/>
      <c r="K119" s="43"/>
      <c r="L119" s="43"/>
      <c r="M119" s="47" t="s">
        <v>173</v>
      </c>
      <c r="N119" s="48">
        <v>2.96</v>
      </c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</row>
    <row r="120" spans="2:32">
      <c r="B120" s="43"/>
      <c r="C120" s="43"/>
      <c r="D120" s="50"/>
      <c r="E120" s="50"/>
      <c r="F120" s="50"/>
      <c r="G120" s="50"/>
      <c r="H120" s="50"/>
      <c r="I120" s="50"/>
      <c r="J120" s="50"/>
      <c r="K120" s="43"/>
      <c r="L120" s="43"/>
      <c r="M120" s="47" t="s">
        <v>174</v>
      </c>
      <c r="N120" s="48">
        <v>4.1399999999999997</v>
      </c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</row>
    <row r="121" spans="2:32">
      <c r="B121" s="43"/>
      <c r="C121" s="43"/>
      <c r="D121" s="50"/>
      <c r="E121" s="50"/>
      <c r="F121" s="50"/>
      <c r="G121" s="50"/>
      <c r="H121" s="50"/>
      <c r="I121" s="50"/>
      <c r="J121" s="50"/>
      <c r="K121" s="43"/>
      <c r="L121" s="43"/>
      <c r="M121" s="47" t="s">
        <v>175</v>
      </c>
      <c r="N121" s="48">
        <v>4.72</v>
      </c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</row>
    <row r="122" spans="2:32">
      <c r="B122" s="43"/>
      <c r="C122" s="43"/>
      <c r="D122" s="50"/>
      <c r="E122" s="50"/>
      <c r="F122" s="50"/>
      <c r="G122" s="50"/>
      <c r="H122" s="50"/>
      <c r="I122" s="50"/>
      <c r="J122" s="50"/>
      <c r="K122" s="43"/>
      <c r="L122" s="43"/>
      <c r="M122" s="47" t="s">
        <v>97</v>
      </c>
      <c r="N122" s="48">
        <v>3.54</v>
      </c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</row>
    <row r="123" spans="2:32">
      <c r="B123" s="43"/>
      <c r="C123" s="43"/>
      <c r="D123" s="50"/>
      <c r="E123" s="50"/>
      <c r="F123" s="50"/>
      <c r="G123" s="50"/>
      <c r="H123" s="50"/>
      <c r="I123" s="50"/>
      <c r="J123" s="50"/>
      <c r="K123" s="43"/>
      <c r="L123" s="43"/>
      <c r="M123" s="47" t="s">
        <v>98</v>
      </c>
      <c r="N123" s="48">
        <v>5.32</v>
      </c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</row>
    <row r="124" spans="2:32">
      <c r="B124" s="43"/>
      <c r="C124" s="43"/>
      <c r="D124" s="50"/>
      <c r="E124" s="50"/>
      <c r="F124" s="50"/>
      <c r="G124" s="50"/>
      <c r="H124" s="50"/>
      <c r="I124" s="50"/>
      <c r="J124" s="50"/>
      <c r="K124" s="43"/>
      <c r="L124" s="43"/>
      <c r="M124" s="47" t="s">
        <v>99</v>
      </c>
      <c r="N124" s="48">
        <v>3.54</v>
      </c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</row>
    <row r="125" spans="2:32">
      <c r="B125" s="43"/>
      <c r="C125" s="43"/>
      <c r="D125" s="50"/>
      <c r="E125" s="50"/>
      <c r="F125" s="50"/>
      <c r="G125" s="50"/>
      <c r="H125" s="50"/>
      <c r="I125" s="50"/>
      <c r="J125" s="50"/>
      <c r="K125" s="43"/>
      <c r="L125" s="43"/>
      <c r="M125" s="47" t="s">
        <v>100</v>
      </c>
      <c r="N125" s="48">
        <v>4.1399999999999997</v>
      </c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</row>
    <row r="126" spans="2:32">
      <c r="B126" s="43"/>
      <c r="C126" s="43"/>
      <c r="D126" s="50"/>
      <c r="E126" s="50"/>
      <c r="F126" s="50"/>
      <c r="G126" s="50"/>
      <c r="H126" s="50"/>
      <c r="I126" s="50"/>
      <c r="J126" s="50"/>
      <c r="K126" s="43"/>
      <c r="L126" s="43"/>
      <c r="M126" s="47" t="s">
        <v>102</v>
      </c>
      <c r="N126" s="48">
        <v>5.32</v>
      </c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</row>
    <row r="127" spans="2:32">
      <c r="B127" s="43"/>
      <c r="C127" s="43"/>
      <c r="D127" s="50"/>
      <c r="E127" s="50"/>
      <c r="F127" s="50"/>
      <c r="G127" s="50"/>
      <c r="H127" s="50"/>
      <c r="I127" s="50"/>
      <c r="J127" s="50"/>
      <c r="K127" s="43"/>
      <c r="L127" s="43"/>
      <c r="M127" s="47" t="s">
        <v>101</v>
      </c>
      <c r="N127" s="48">
        <v>5.08</v>
      </c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</row>
    <row r="128" spans="2:32">
      <c r="B128" s="43"/>
      <c r="C128" s="43"/>
      <c r="D128" s="50"/>
      <c r="E128" s="50"/>
      <c r="F128" s="50"/>
      <c r="G128" s="50"/>
      <c r="H128" s="50"/>
      <c r="I128" s="50"/>
      <c r="J128" s="50"/>
      <c r="K128" s="43"/>
      <c r="L128" s="43"/>
      <c r="M128" s="47" t="s">
        <v>277</v>
      </c>
      <c r="N128" s="48">
        <v>7.7</v>
      </c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</row>
    <row r="129" spans="2:32">
      <c r="B129" s="43"/>
      <c r="C129" s="43"/>
      <c r="D129" s="50"/>
      <c r="E129" s="50"/>
      <c r="F129" s="50"/>
      <c r="G129" s="50"/>
      <c r="H129" s="50"/>
      <c r="I129" s="50"/>
      <c r="J129" s="50"/>
      <c r="K129" s="43"/>
      <c r="L129" s="43"/>
      <c r="M129" s="47" t="s">
        <v>278</v>
      </c>
      <c r="N129" s="48">
        <v>9</v>
      </c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</row>
    <row r="130" spans="2:32">
      <c r="B130" s="43"/>
      <c r="C130" s="43"/>
      <c r="D130" s="50"/>
      <c r="E130" s="50"/>
      <c r="F130" s="50"/>
      <c r="G130" s="50"/>
      <c r="H130" s="50"/>
      <c r="I130" s="50"/>
      <c r="J130" s="50"/>
      <c r="K130" s="43"/>
      <c r="L130" s="43"/>
      <c r="M130" s="47" t="s">
        <v>281</v>
      </c>
      <c r="N130" s="48">
        <v>9</v>
      </c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</row>
    <row r="131" spans="2:32">
      <c r="B131" s="43"/>
      <c r="C131" s="43"/>
      <c r="D131" s="50"/>
      <c r="E131" s="50"/>
      <c r="F131" s="50"/>
      <c r="G131" s="50"/>
      <c r="H131" s="50"/>
      <c r="I131" s="50"/>
      <c r="J131" s="50"/>
      <c r="K131" s="43"/>
      <c r="L131" s="43"/>
      <c r="M131" s="47" t="s">
        <v>279</v>
      </c>
      <c r="N131" s="48">
        <v>11</v>
      </c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</row>
    <row r="132" spans="2:32">
      <c r="B132" s="43"/>
      <c r="C132" s="43"/>
      <c r="D132" s="50"/>
      <c r="E132" s="50"/>
      <c r="F132" s="50"/>
      <c r="G132" s="50"/>
      <c r="H132" s="50"/>
      <c r="I132" s="50"/>
      <c r="J132" s="50"/>
      <c r="K132" s="43"/>
      <c r="L132" s="43"/>
      <c r="M132" s="47" t="s">
        <v>280</v>
      </c>
      <c r="N132" s="48">
        <v>7</v>
      </c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</row>
    <row r="133" spans="2:32">
      <c r="B133" s="43"/>
      <c r="C133" s="43"/>
      <c r="D133" s="50"/>
      <c r="E133" s="50"/>
      <c r="F133" s="50"/>
      <c r="G133" s="50"/>
      <c r="H133" s="50"/>
      <c r="I133" s="50"/>
      <c r="J133" s="50"/>
      <c r="K133" s="43"/>
      <c r="L133" s="43"/>
      <c r="M133" s="47" t="s">
        <v>217</v>
      </c>
      <c r="N133" s="48">
        <v>7</v>
      </c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</row>
    <row r="134" spans="2:32">
      <c r="B134" s="43"/>
      <c r="C134" s="43"/>
      <c r="D134" s="50"/>
      <c r="E134" s="50"/>
      <c r="F134" s="50"/>
      <c r="G134" s="50"/>
      <c r="H134" s="50"/>
      <c r="I134" s="50"/>
      <c r="J134" s="50"/>
      <c r="K134" s="43"/>
      <c r="L134" s="43"/>
      <c r="M134" s="47" t="s">
        <v>142</v>
      </c>
      <c r="N134" s="48">
        <v>7.08</v>
      </c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</row>
    <row r="135" spans="2:32">
      <c r="B135" s="43"/>
      <c r="C135" s="43"/>
      <c r="D135" s="50"/>
      <c r="E135" s="50"/>
      <c r="F135" s="50"/>
      <c r="G135" s="50"/>
      <c r="H135" s="50"/>
      <c r="I135" s="50"/>
      <c r="J135" s="50"/>
      <c r="K135" s="43"/>
      <c r="L135" s="43"/>
      <c r="M135" s="47" t="s">
        <v>235</v>
      </c>
      <c r="N135" s="48">
        <v>3</v>
      </c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</row>
    <row r="136" spans="2:32">
      <c r="B136" s="43"/>
      <c r="C136" s="43"/>
      <c r="D136" s="50"/>
      <c r="E136" s="50"/>
      <c r="F136" s="50"/>
      <c r="G136" s="50"/>
      <c r="H136" s="50"/>
      <c r="I136" s="50"/>
      <c r="J136" s="50"/>
      <c r="K136" s="43"/>
      <c r="L136" s="43"/>
      <c r="M136" s="47" t="s">
        <v>196</v>
      </c>
      <c r="N136" s="48">
        <v>5.9</v>
      </c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</row>
    <row r="137" spans="2:32">
      <c r="B137" s="43"/>
      <c r="C137" s="43"/>
      <c r="D137" s="50"/>
      <c r="E137" s="50"/>
      <c r="F137" s="50"/>
      <c r="G137" s="50"/>
      <c r="H137" s="50"/>
      <c r="I137" s="50"/>
      <c r="J137" s="50"/>
      <c r="K137" s="43"/>
      <c r="L137" s="43"/>
      <c r="M137" s="47" t="s">
        <v>197</v>
      </c>
      <c r="N137" s="48">
        <v>7.08</v>
      </c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</row>
    <row r="138" spans="2:32">
      <c r="B138" s="43"/>
      <c r="C138" s="43"/>
      <c r="D138" s="50"/>
      <c r="E138" s="50"/>
      <c r="F138" s="50"/>
      <c r="G138" s="50"/>
      <c r="H138" s="50"/>
      <c r="I138" s="50"/>
      <c r="J138" s="50"/>
      <c r="K138" s="43"/>
      <c r="L138" s="43"/>
      <c r="M138" s="47" t="s">
        <v>198</v>
      </c>
      <c r="N138" s="48">
        <v>5.9</v>
      </c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</row>
    <row r="139" spans="2:32">
      <c r="B139" s="43"/>
      <c r="C139" s="43"/>
      <c r="D139" s="50"/>
      <c r="E139" s="50"/>
      <c r="F139" s="50"/>
      <c r="G139" s="50"/>
      <c r="H139" s="50"/>
      <c r="I139" s="50"/>
      <c r="J139" s="50"/>
      <c r="K139" s="43"/>
      <c r="L139" s="43"/>
      <c r="M139" s="47" t="s">
        <v>218</v>
      </c>
      <c r="N139" s="48">
        <v>8</v>
      </c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</row>
    <row r="140" spans="2:32">
      <c r="B140" s="43"/>
      <c r="C140" s="43"/>
      <c r="D140" s="50"/>
      <c r="E140" s="50"/>
      <c r="F140" s="50"/>
      <c r="G140" s="50"/>
      <c r="H140" s="50"/>
      <c r="I140" s="50"/>
      <c r="J140" s="50"/>
      <c r="K140" s="43"/>
      <c r="L140" s="43"/>
      <c r="M140" s="47" t="s">
        <v>167</v>
      </c>
      <c r="N140" s="48">
        <v>7.08</v>
      </c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</row>
    <row r="141" spans="2:32">
      <c r="B141" s="43"/>
      <c r="C141" s="43"/>
      <c r="D141" s="50"/>
      <c r="E141" s="50"/>
      <c r="F141" s="50"/>
      <c r="G141" s="50"/>
      <c r="H141" s="50"/>
      <c r="I141" s="50"/>
      <c r="J141" s="50"/>
      <c r="K141" s="43"/>
      <c r="L141" s="43"/>
      <c r="M141" s="47" t="s">
        <v>164</v>
      </c>
      <c r="N141" s="48">
        <v>7.08</v>
      </c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</row>
    <row r="142" spans="2:32">
      <c r="B142" s="43"/>
      <c r="C142" s="43"/>
      <c r="D142" s="50"/>
      <c r="E142" s="50"/>
      <c r="F142" s="50"/>
      <c r="G142" s="50"/>
      <c r="H142" s="50"/>
      <c r="I142" s="50"/>
      <c r="J142" s="50"/>
      <c r="K142" s="43"/>
      <c r="L142" s="43"/>
      <c r="M142" s="47" t="s">
        <v>219</v>
      </c>
      <c r="N142" s="48">
        <v>9</v>
      </c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</row>
    <row r="143" spans="2:32">
      <c r="B143" s="43"/>
      <c r="C143" s="43"/>
      <c r="D143" s="50"/>
      <c r="E143" s="50"/>
      <c r="F143" s="50"/>
      <c r="G143" s="50"/>
      <c r="H143" s="50"/>
      <c r="I143" s="50"/>
      <c r="J143" s="50"/>
      <c r="K143" s="43"/>
      <c r="L143" s="43"/>
      <c r="M143" s="47" t="s">
        <v>237</v>
      </c>
      <c r="N143" s="48">
        <v>12.5</v>
      </c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</row>
    <row r="144" spans="2:32">
      <c r="B144" s="43"/>
      <c r="C144" s="43"/>
      <c r="D144" s="50"/>
      <c r="E144" s="50"/>
      <c r="F144" s="50"/>
      <c r="G144" s="50"/>
      <c r="H144" s="50"/>
      <c r="I144" s="50"/>
      <c r="J144" s="50"/>
      <c r="K144" s="43"/>
      <c r="L144" s="43"/>
      <c r="M144" s="47" t="s">
        <v>236</v>
      </c>
      <c r="N144" s="48">
        <v>7</v>
      </c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</row>
    <row r="145" spans="2:32">
      <c r="B145" s="43"/>
      <c r="C145" s="43"/>
      <c r="D145" s="50"/>
      <c r="E145" s="50"/>
      <c r="F145" s="50"/>
      <c r="G145" s="50"/>
      <c r="H145" s="50"/>
      <c r="I145" s="50"/>
      <c r="J145" s="50"/>
      <c r="K145" s="43"/>
      <c r="L145" s="43"/>
      <c r="M145" s="47" t="s">
        <v>238</v>
      </c>
      <c r="N145" s="48">
        <v>9.5</v>
      </c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</row>
    <row r="146" spans="2:32">
      <c r="B146" s="43"/>
      <c r="C146" s="43"/>
      <c r="D146" s="50"/>
      <c r="E146" s="50"/>
      <c r="F146" s="50"/>
      <c r="G146" s="50"/>
      <c r="H146" s="50"/>
      <c r="I146" s="50"/>
      <c r="J146" s="50"/>
      <c r="K146" s="43"/>
      <c r="L146" s="43"/>
      <c r="M146" s="47" t="s">
        <v>239</v>
      </c>
      <c r="N146" s="48">
        <v>5</v>
      </c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</row>
    <row r="147" spans="2:32">
      <c r="B147" s="43"/>
      <c r="C147" s="43"/>
      <c r="D147" s="50"/>
      <c r="E147" s="50"/>
      <c r="F147" s="50"/>
      <c r="G147" s="50"/>
      <c r="H147" s="50"/>
      <c r="I147" s="50"/>
      <c r="J147" s="50"/>
      <c r="K147" s="43"/>
      <c r="L147" s="43"/>
      <c r="M147" s="47" t="s">
        <v>240</v>
      </c>
      <c r="N147" s="48">
        <v>7</v>
      </c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</row>
    <row r="148" spans="2:32">
      <c r="B148" s="43"/>
      <c r="C148" s="43"/>
      <c r="D148" s="50"/>
      <c r="E148" s="50"/>
      <c r="F148" s="50"/>
      <c r="G148" s="50"/>
      <c r="H148" s="50"/>
      <c r="I148" s="50"/>
      <c r="J148" s="50"/>
      <c r="K148" s="43"/>
      <c r="L148" s="43"/>
      <c r="M148" s="47" t="s">
        <v>232</v>
      </c>
      <c r="N148" s="48">
        <v>4.5</v>
      </c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</row>
    <row r="149" spans="2:32">
      <c r="B149" s="43"/>
      <c r="C149" s="43"/>
      <c r="D149" s="50"/>
      <c r="E149" s="50"/>
      <c r="F149" s="50"/>
      <c r="G149" s="50"/>
      <c r="H149" s="50"/>
      <c r="I149" s="50"/>
      <c r="J149" s="50"/>
      <c r="K149" s="43"/>
      <c r="L149" s="43"/>
      <c r="M149" s="47" t="s">
        <v>140</v>
      </c>
      <c r="N149" s="48">
        <v>3.54</v>
      </c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</row>
    <row r="150" spans="2:32">
      <c r="B150" s="43"/>
      <c r="C150" s="43"/>
      <c r="D150" s="50"/>
      <c r="E150" s="50"/>
      <c r="F150" s="50"/>
      <c r="G150" s="50"/>
      <c r="H150" s="50"/>
      <c r="I150" s="50"/>
      <c r="J150" s="50"/>
      <c r="K150" s="43"/>
      <c r="L150" s="43"/>
      <c r="M150" s="47" t="s">
        <v>200</v>
      </c>
      <c r="N150" s="48">
        <v>2.96</v>
      </c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</row>
    <row r="151" spans="2:32">
      <c r="B151" s="43"/>
      <c r="C151" s="43"/>
      <c r="D151" s="50"/>
      <c r="E151" s="50"/>
      <c r="F151" s="50"/>
      <c r="G151" s="50"/>
      <c r="H151" s="50"/>
      <c r="I151" s="50"/>
      <c r="J151" s="50"/>
      <c r="K151" s="43"/>
      <c r="L151" s="43"/>
      <c r="M151" s="47" t="s">
        <v>193</v>
      </c>
      <c r="N151" s="48">
        <v>4.72</v>
      </c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</row>
    <row r="152" spans="2:32">
      <c r="B152" s="43"/>
      <c r="C152" s="43"/>
      <c r="D152" s="50"/>
      <c r="E152" s="50"/>
      <c r="F152" s="50"/>
      <c r="G152" s="50"/>
      <c r="H152" s="50"/>
      <c r="I152" s="50"/>
      <c r="J152" s="50"/>
      <c r="K152" s="43"/>
      <c r="L152" s="43"/>
      <c r="M152" s="47" t="s">
        <v>143</v>
      </c>
      <c r="N152" s="48">
        <v>7.68</v>
      </c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</row>
    <row r="153" spans="2:32">
      <c r="B153" s="43"/>
      <c r="C153" s="43"/>
      <c r="D153" s="50"/>
      <c r="E153" s="50"/>
      <c r="F153" s="50"/>
      <c r="G153" s="50"/>
      <c r="H153" s="50"/>
      <c r="I153" s="50"/>
      <c r="J153" s="50"/>
      <c r="K153" s="43"/>
      <c r="L153" s="43"/>
      <c r="M153" s="47" t="s">
        <v>201</v>
      </c>
      <c r="N153" s="48">
        <v>8.26</v>
      </c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</row>
    <row r="154" spans="2:32">
      <c r="B154" s="43"/>
      <c r="C154" s="43"/>
      <c r="D154" s="50"/>
      <c r="E154" s="50"/>
      <c r="F154" s="50"/>
      <c r="G154" s="50"/>
      <c r="H154" s="50"/>
      <c r="I154" s="50"/>
      <c r="J154" s="50"/>
      <c r="K154" s="43"/>
      <c r="L154" s="43"/>
      <c r="M154" s="47" t="s">
        <v>202</v>
      </c>
      <c r="N154" s="48">
        <v>4.72</v>
      </c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</row>
    <row r="155" spans="2:32">
      <c r="B155" s="43"/>
      <c r="C155" s="43"/>
      <c r="D155" s="50"/>
      <c r="E155" s="50"/>
      <c r="F155" s="50"/>
      <c r="G155" s="50"/>
      <c r="H155" s="50"/>
      <c r="I155" s="50"/>
      <c r="J155" s="50"/>
      <c r="K155" s="43"/>
      <c r="L155" s="43"/>
      <c r="M155" s="47" t="s">
        <v>166</v>
      </c>
      <c r="N155" s="48">
        <v>2.96</v>
      </c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</row>
    <row r="156" spans="2:32">
      <c r="B156" s="43"/>
      <c r="C156" s="43"/>
      <c r="D156" s="50"/>
      <c r="E156" s="50"/>
      <c r="F156" s="50"/>
      <c r="G156" s="50"/>
      <c r="H156" s="50"/>
      <c r="I156" s="50"/>
      <c r="J156" s="50"/>
      <c r="K156" s="43"/>
      <c r="L156" s="43"/>
      <c r="M156" s="47" t="s">
        <v>203</v>
      </c>
      <c r="N156" s="48">
        <v>8.86</v>
      </c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</row>
    <row r="157" spans="2:32">
      <c r="B157" s="43"/>
      <c r="C157" s="43"/>
      <c r="D157" s="50"/>
      <c r="E157" s="50"/>
      <c r="F157" s="50"/>
      <c r="G157" s="50"/>
      <c r="H157" s="50"/>
      <c r="I157" s="50"/>
      <c r="J157" s="50"/>
      <c r="K157" s="43"/>
      <c r="L157" s="43"/>
      <c r="M157" s="47" t="s">
        <v>179</v>
      </c>
      <c r="N157" s="48">
        <v>2.96</v>
      </c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</row>
    <row r="158" spans="2:32">
      <c r="B158" s="43"/>
      <c r="C158" s="43"/>
      <c r="D158" s="50"/>
      <c r="E158" s="50"/>
      <c r="F158" s="50"/>
      <c r="G158" s="50"/>
      <c r="H158" s="50"/>
      <c r="I158" s="50"/>
      <c r="J158" s="50"/>
      <c r="K158" s="43"/>
      <c r="L158" s="43"/>
      <c r="M158" s="47" t="s">
        <v>178</v>
      </c>
      <c r="N158" s="48">
        <v>6.5</v>
      </c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</row>
    <row r="159" spans="2:32">
      <c r="B159" s="43"/>
      <c r="C159" s="43"/>
      <c r="D159" s="50"/>
      <c r="E159" s="50"/>
      <c r="F159" s="50"/>
      <c r="G159" s="50"/>
      <c r="H159" s="50"/>
      <c r="I159" s="50"/>
      <c r="J159" s="50"/>
      <c r="K159" s="43"/>
      <c r="L159" s="43"/>
      <c r="M159" s="47" t="s">
        <v>186</v>
      </c>
      <c r="N159" s="48">
        <v>2.36</v>
      </c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</row>
    <row r="160" spans="2:32">
      <c r="B160" s="43"/>
      <c r="C160" s="43"/>
      <c r="D160" s="50"/>
      <c r="E160" s="50"/>
      <c r="F160" s="50"/>
      <c r="G160" s="50"/>
      <c r="H160" s="50"/>
      <c r="I160" s="50"/>
      <c r="J160" s="50"/>
      <c r="K160" s="43"/>
      <c r="L160" s="43"/>
      <c r="M160" s="47" t="s">
        <v>187</v>
      </c>
      <c r="N160" s="48">
        <v>4.72</v>
      </c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</row>
    <row r="161" spans="2:32">
      <c r="B161" s="43"/>
      <c r="C161" s="43"/>
      <c r="D161" s="50"/>
      <c r="E161" s="50"/>
      <c r="F161" s="50"/>
      <c r="G161" s="50"/>
      <c r="H161" s="50"/>
      <c r="I161" s="50"/>
      <c r="J161" s="50"/>
      <c r="K161" s="43"/>
      <c r="L161" s="43"/>
      <c r="M161" s="47" t="s">
        <v>192</v>
      </c>
      <c r="N161" s="48">
        <v>3.54</v>
      </c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</row>
    <row r="162" spans="2:32">
      <c r="B162" s="43"/>
      <c r="C162" s="43"/>
      <c r="D162" s="50"/>
      <c r="E162" s="50"/>
      <c r="F162" s="50"/>
      <c r="G162" s="50"/>
      <c r="H162" s="50"/>
      <c r="I162" s="50"/>
      <c r="J162" s="50"/>
      <c r="K162" s="43"/>
      <c r="L162" s="43"/>
      <c r="M162" s="47" t="s">
        <v>188</v>
      </c>
      <c r="N162" s="48">
        <v>2.96</v>
      </c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</row>
    <row r="163" spans="2:32">
      <c r="B163" s="43"/>
      <c r="C163" s="43"/>
      <c r="D163" s="50"/>
      <c r="E163" s="50"/>
      <c r="F163" s="50"/>
      <c r="G163" s="50"/>
      <c r="H163" s="50"/>
      <c r="I163" s="50"/>
      <c r="J163" s="50"/>
      <c r="K163" s="43"/>
      <c r="L163" s="43"/>
      <c r="M163" s="47" t="s">
        <v>189</v>
      </c>
      <c r="N163" s="48">
        <v>4.1399999999999997</v>
      </c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</row>
    <row r="164" spans="2:32">
      <c r="B164" s="43"/>
      <c r="C164" s="43"/>
      <c r="D164" s="50"/>
      <c r="E164" s="50"/>
      <c r="F164" s="50"/>
      <c r="G164" s="50"/>
      <c r="H164" s="50"/>
      <c r="I164" s="50"/>
      <c r="J164" s="50"/>
      <c r="K164" s="43"/>
      <c r="L164" s="43"/>
      <c r="M164" s="47" t="s">
        <v>190</v>
      </c>
      <c r="N164" s="48">
        <v>2.96</v>
      </c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</row>
    <row r="165" spans="2:32">
      <c r="B165" s="43"/>
      <c r="C165" s="43"/>
      <c r="D165" s="50"/>
      <c r="E165" s="50"/>
      <c r="F165" s="50"/>
      <c r="G165" s="50"/>
      <c r="H165" s="50"/>
      <c r="I165" s="50"/>
      <c r="J165" s="50"/>
      <c r="K165" s="43"/>
      <c r="L165" s="43"/>
      <c r="M165" s="47" t="s">
        <v>191</v>
      </c>
      <c r="N165" s="48">
        <v>2.96</v>
      </c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</row>
    <row r="166" spans="2:32">
      <c r="B166" s="43"/>
      <c r="C166" s="43"/>
      <c r="D166" s="50"/>
      <c r="E166" s="50"/>
      <c r="F166" s="50"/>
      <c r="G166" s="50"/>
      <c r="H166" s="50"/>
      <c r="I166" s="50"/>
      <c r="J166" s="50"/>
      <c r="K166" s="43"/>
      <c r="L166" s="43"/>
      <c r="M166" s="47" t="s">
        <v>210</v>
      </c>
      <c r="N166" s="48">
        <v>3.54</v>
      </c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</row>
    <row r="167" spans="2:32">
      <c r="B167" s="43"/>
      <c r="C167" s="43"/>
      <c r="D167" s="50"/>
      <c r="E167" s="50"/>
      <c r="F167" s="50"/>
      <c r="G167" s="50"/>
      <c r="H167" s="50"/>
      <c r="I167" s="50"/>
      <c r="J167" s="50"/>
      <c r="K167" s="43"/>
      <c r="L167" s="43"/>
      <c r="M167" s="47" t="s">
        <v>136</v>
      </c>
      <c r="N167" s="48">
        <v>10.62</v>
      </c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</row>
    <row r="168" spans="2:32">
      <c r="B168" s="43"/>
      <c r="C168" s="43"/>
      <c r="D168" s="50"/>
      <c r="E168" s="50"/>
      <c r="F168" s="50"/>
      <c r="G168" s="50"/>
      <c r="H168" s="50"/>
      <c r="I168" s="50"/>
      <c r="J168" s="50"/>
      <c r="K168" s="43"/>
      <c r="L168" s="43"/>
      <c r="M168" s="47" t="s">
        <v>176</v>
      </c>
      <c r="N168" s="48">
        <v>5.32</v>
      </c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</row>
    <row r="169" spans="2:32">
      <c r="B169" s="43"/>
      <c r="C169" s="43"/>
      <c r="D169" s="50"/>
      <c r="E169" s="50"/>
      <c r="F169" s="50"/>
      <c r="G169" s="50"/>
      <c r="H169" s="50"/>
      <c r="I169" s="50"/>
      <c r="J169" s="50"/>
      <c r="K169" s="43"/>
      <c r="L169" s="43"/>
      <c r="M169" s="47" t="s">
        <v>274</v>
      </c>
      <c r="N169" s="48">
        <v>8</v>
      </c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</row>
    <row r="170" spans="2:32">
      <c r="B170" s="43"/>
      <c r="C170" s="43"/>
      <c r="D170" s="50"/>
      <c r="E170" s="50"/>
      <c r="F170" s="50"/>
      <c r="G170" s="50"/>
      <c r="H170" s="50"/>
      <c r="I170" s="50"/>
      <c r="J170" s="50"/>
      <c r="K170" s="43"/>
      <c r="L170" s="43"/>
      <c r="M170" s="47" t="s">
        <v>241</v>
      </c>
      <c r="N170" s="48">
        <v>3</v>
      </c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</row>
    <row r="171" spans="2:32">
      <c r="B171" s="43"/>
      <c r="C171" s="43"/>
      <c r="D171" s="50"/>
      <c r="E171" s="50"/>
      <c r="F171" s="50"/>
      <c r="G171" s="50"/>
      <c r="H171" s="50"/>
      <c r="I171" s="50"/>
      <c r="J171" s="50"/>
      <c r="K171" s="43"/>
      <c r="L171" s="43"/>
      <c r="M171" s="47" t="s">
        <v>199</v>
      </c>
      <c r="N171" s="48">
        <v>2.96</v>
      </c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</row>
    <row r="172" spans="2:32">
      <c r="B172" s="43"/>
      <c r="C172" s="43"/>
      <c r="D172" s="50"/>
      <c r="E172" s="50"/>
      <c r="F172" s="50"/>
      <c r="G172" s="50"/>
      <c r="H172" s="50"/>
      <c r="I172" s="50"/>
      <c r="J172" s="50"/>
      <c r="K172" s="43"/>
      <c r="L172" s="43"/>
      <c r="M172" s="47" t="s">
        <v>243</v>
      </c>
      <c r="N172" s="48">
        <v>2</v>
      </c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</row>
    <row r="173" spans="2:32">
      <c r="B173" s="43"/>
      <c r="C173" s="43"/>
      <c r="D173" s="50"/>
      <c r="E173" s="50"/>
      <c r="F173" s="50"/>
      <c r="G173" s="50"/>
      <c r="H173" s="50"/>
      <c r="I173" s="50"/>
      <c r="J173" s="50"/>
      <c r="K173" s="43"/>
      <c r="L173" s="43"/>
      <c r="M173" s="47" t="s">
        <v>242</v>
      </c>
      <c r="N173" s="48">
        <v>2</v>
      </c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</row>
    <row r="174" spans="2:32">
      <c r="B174" s="43"/>
      <c r="C174" s="43"/>
      <c r="D174" s="50"/>
      <c r="E174" s="50"/>
      <c r="F174" s="50"/>
      <c r="G174" s="50"/>
      <c r="H174" s="50"/>
      <c r="I174" s="50"/>
      <c r="J174" s="50"/>
      <c r="K174" s="43"/>
      <c r="L174" s="43"/>
      <c r="M174" s="47" t="s">
        <v>205</v>
      </c>
      <c r="N174" s="48">
        <v>2.96</v>
      </c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</row>
    <row r="175" spans="2:32">
      <c r="B175" s="43"/>
      <c r="C175" s="43"/>
      <c r="D175" s="50"/>
      <c r="E175" s="50"/>
      <c r="F175" s="50"/>
      <c r="G175" s="50"/>
      <c r="H175" s="50"/>
      <c r="I175" s="50"/>
      <c r="J175" s="50"/>
      <c r="K175" s="43"/>
      <c r="L175" s="43"/>
      <c r="M175" s="47" t="s">
        <v>206</v>
      </c>
      <c r="N175" s="48">
        <v>2.36</v>
      </c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</row>
    <row r="176" spans="2:32">
      <c r="B176" s="43"/>
      <c r="C176" s="43"/>
      <c r="D176" s="50"/>
      <c r="E176" s="50"/>
      <c r="F176" s="50"/>
      <c r="G176" s="50"/>
      <c r="H176" s="50"/>
      <c r="I176" s="50"/>
      <c r="J176" s="50"/>
      <c r="K176" s="43"/>
      <c r="L176" s="43"/>
      <c r="M176" s="47" t="s">
        <v>207</v>
      </c>
      <c r="N176" s="48">
        <v>4.72</v>
      </c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</row>
    <row r="177" spans="2:32">
      <c r="B177" s="43"/>
      <c r="C177" s="43"/>
      <c r="D177" s="50"/>
      <c r="E177" s="50"/>
      <c r="F177" s="50"/>
      <c r="G177" s="50"/>
      <c r="H177" s="50"/>
      <c r="I177" s="50"/>
      <c r="J177" s="50"/>
      <c r="K177" s="43"/>
      <c r="L177" s="43"/>
      <c r="M177" s="47" t="s">
        <v>245</v>
      </c>
      <c r="N177" s="48">
        <v>7.5</v>
      </c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</row>
    <row r="178" spans="2:32">
      <c r="B178" s="43"/>
      <c r="C178" s="43"/>
      <c r="D178" s="50"/>
      <c r="E178" s="50"/>
      <c r="F178" s="50"/>
      <c r="G178" s="50"/>
      <c r="H178" s="50"/>
      <c r="I178" s="50"/>
      <c r="J178" s="50"/>
      <c r="K178" s="43"/>
      <c r="L178" s="43"/>
      <c r="M178" s="47" t="s">
        <v>246</v>
      </c>
      <c r="N178" s="48">
        <v>8.5</v>
      </c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</row>
    <row r="179" spans="2:32">
      <c r="B179" s="43"/>
      <c r="C179" s="43"/>
      <c r="D179" s="50"/>
      <c r="E179" s="50"/>
      <c r="F179" s="50"/>
      <c r="G179" s="50"/>
      <c r="H179" s="50"/>
      <c r="I179" s="50"/>
      <c r="J179" s="50"/>
      <c r="K179" s="43"/>
      <c r="L179" s="43"/>
      <c r="M179" s="47" t="s">
        <v>145</v>
      </c>
      <c r="N179" s="48">
        <v>4.72</v>
      </c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</row>
    <row r="180" spans="2:32">
      <c r="B180" s="43"/>
      <c r="C180" s="43"/>
      <c r="D180" s="50"/>
      <c r="E180" s="50"/>
      <c r="F180" s="50"/>
      <c r="G180" s="50"/>
      <c r="H180" s="50"/>
      <c r="I180" s="50"/>
      <c r="J180" s="50"/>
      <c r="K180" s="43"/>
      <c r="L180" s="43"/>
      <c r="M180" s="47" t="s">
        <v>171</v>
      </c>
      <c r="N180" s="48">
        <v>7.08</v>
      </c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</row>
    <row r="181" spans="2:32">
      <c r="B181" s="43"/>
      <c r="C181" s="43"/>
      <c r="D181" s="50"/>
      <c r="E181" s="50"/>
      <c r="F181" s="50"/>
      <c r="G181" s="50"/>
      <c r="H181" s="50"/>
      <c r="I181" s="50"/>
      <c r="J181" s="50"/>
      <c r="K181" s="43"/>
      <c r="L181" s="43"/>
      <c r="M181" s="47" t="s">
        <v>144</v>
      </c>
      <c r="N181" s="48">
        <v>2.96</v>
      </c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</row>
    <row r="182" spans="2:32">
      <c r="B182" s="43"/>
      <c r="C182" s="43"/>
      <c r="D182" s="50"/>
      <c r="E182" s="50"/>
      <c r="F182" s="50"/>
      <c r="G182" s="50"/>
      <c r="H182" s="50"/>
      <c r="I182" s="50"/>
      <c r="J182" s="50"/>
      <c r="K182" s="43"/>
      <c r="L182" s="43"/>
      <c r="M182" s="47" t="s">
        <v>146</v>
      </c>
      <c r="N182" s="48">
        <v>7.68</v>
      </c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</row>
    <row r="183" spans="2:32">
      <c r="B183" s="43"/>
      <c r="C183" s="43"/>
      <c r="D183" s="50"/>
      <c r="E183" s="50"/>
      <c r="F183" s="50"/>
      <c r="G183" s="50"/>
      <c r="H183" s="50"/>
      <c r="I183" s="50"/>
      <c r="J183" s="50"/>
      <c r="K183" s="43"/>
      <c r="L183" s="43"/>
      <c r="M183" s="47" t="s">
        <v>248</v>
      </c>
      <c r="N183" s="48">
        <v>8</v>
      </c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</row>
    <row r="184" spans="2:32">
      <c r="B184" s="43"/>
      <c r="C184" s="43"/>
      <c r="D184" s="50"/>
      <c r="E184" s="50"/>
      <c r="F184" s="50"/>
      <c r="G184" s="50"/>
      <c r="H184" s="50"/>
      <c r="I184" s="50"/>
      <c r="J184" s="50"/>
      <c r="K184" s="43"/>
      <c r="L184" s="43"/>
      <c r="M184" s="47" t="s">
        <v>249</v>
      </c>
      <c r="N184" s="48">
        <v>11.5</v>
      </c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</row>
    <row r="185" spans="2:32">
      <c r="B185" s="43"/>
      <c r="C185" s="43"/>
      <c r="D185" s="50"/>
      <c r="E185" s="50"/>
      <c r="F185" s="50"/>
      <c r="G185" s="50"/>
      <c r="H185" s="50"/>
      <c r="I185" s="50"/>
      <c r="J185" s="50"/>
      <c r="K185" s="43"/>
      <c r="L185" s="43"/>
      <c r="M185" s="47" t="s">
        <v>183</v>
      </c>
      <c r="N185" s="48">
        <v>5.08</v>
      </c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</row>
    <row r="186" spans="2:32">
      <c r="B186" s="43"/>
      <c r="C186" s="43"/>
      <c r="D186" s="50"/>
      <c r="E186" s="50"/>
      <c r="F186" s="50"/>
      <c r="G186" s="50"/>
      <c r="H186" s="50"/>
      <c r="I186" s="50"/>
      <c r="J186" s="50"/>
      <c r="K186" s="43"/>
      <c r="L186" s="43"/>
      <c r="M186" s="47" t="s">
        <v>172</v>
      </c>
      <c r="N186" s="48">
        <v>2.96</v>
      </c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</row>
    <row r="187" spans="2:32">
      <c r="B187" s="43"/>
      <c r="C187" s="43"/>
      <c r="D187" s="50"/>
      <c r="E187" s="50"/>
      <c r="F187" s="50"/>
      <c r="G187" s="50"/>
      <c r="H187" s="50"/>
      <c r="I187" s="50"/>
      <c r="J187" s="50"/>
      <c r="K187" s="43"/>
      <c r="L187" s="43"/>
      <c r="M187" s="47" t="s">
        <v>181</v>
      </c>
      <c r="N187" s="48">
        <v>3.54</v>
      </c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</row>
    <row r="188" spans="2:32">
      <c r="B188" s="43"/>
      <c r="C188" s="43"/>
      <c r="D188" s="50"/>
      <c r="E188" s="50"/>
      <c r="F188" s="50"/>
      <c r="G188" s="50"/>
      <c r="H188" s="50"/>
      <c r="I188" s="50"/>
      <c r="J188" s="50"/>
      <c r="K188" s="43"/>
      <c r="L188" s="43"/>
      <c r="M188" s="47" t="s">
        <v>250</v>
      </c>
      <c r="N188" s="48">
        <v>8.5</v>
      </c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</row>
    <row r="189" spans="2:32">
      <c r="B189" s="43"/>
      <c r="C189" s="43"/>
      <c r="D189" s="50"/>
      <c r="E189" s="50"/>
      <c r="F189" s="50"/>
      <c r="G189" s="50"/>
      <c r="H189" s="50"/>
      <c r="I189" s="50"/>
      <c r="J189" s="50"/>
      <c r="K189" s="43"/>
      <c r="L189" s="43"/>
      <c r="M189" s="47" t="s">
        <v>251</v>
      </c>
      <c r="N189" s="48">
        <v>4</v>
      </c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</row>
    <row r="190" spans="2:32">
      <c r="B190" s="43"/>
      <c r="C190" s="43"/>
      <c r="D190" s="50"/>
      <c r="E190" s="50"/>
      <c r="F190" s="50"/>
      <c r="G190" s="50"/>
      <c r="H190" s="50"/>
      <c r="I190" s="50"/>
      <c r="J190" s="50"/>
      <c r="K190" s="43"/>
      <c r="L190" s="43"/>
      <c r="M190" s="47" t="s">
        <v>252</v>
      </c>
      <c r="N190" s="48">
        <v>10</v>
      </c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</row>
    <row r="191" spans="2:32">
      <c r="B191" s="43"/>
      <c r="C191" s="43"/>
      <c r="D191" s="50"/>
      <c r="E191" s="50"/>
      <c r="F191" s="50"/>
      <c r="G191" s="50"/>
      <c r="H191" s="50"/>
      <c r="I191" s="50"/>
      <c r="J191" s="50"/>
      <c r="K191" s="43"/>
      <c r="L191" s="43"/>
      <c r="M191" s="47" t="s">
        <v>220</v>
      </c>
      <c r="N191" s="48">
        <v>14</v>
      </c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</row>
    <row r="192" spans="2:32">
      <c r="B192" s="43"/>
      <c r="C192" s="43"/>
      <c r="D192" s="50"/>
      <c r="E192" s="50"/>
      <c r="F192" s="50"/>
      <c r="G192" s="50"/>
      <c r="H192" s="50"/>
      <c r="I192" s="50"/>
      <c r="J192" s="50"/>
      <c r="K192" s="43"/>
      <c r="L192" s="43"/>
      <c r="M192" s="47" t="s">
        <v>221</v>
      </c>
      <c r="N192" s="48">
        <v>12.5</v>
      </c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</row>
    <row r="193" spans="2:32">
      <c r="B193" s="43"/>
      <c r="C193" s="43"/>
      <c r="D193" s="50"/>
      <c r="E193" s="50"/>
      <c r="F193" s="50"/>
      <c r="G193" s="50"/>
      <c r="H193" s="50"/>
      <c r="I193" s="50"/>
      <c r="J193" s="50"/>
      <c r="K193" s="43"/>
      <c r="L193" s="43"/>
      <c r="M193" s="47" t="s">
        <v>222</v>
      </c>
      <c r="N193" s="48">
        <v>9</v>
      </c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</row>
    <row r="194" spans="2:32">
      <c r="B194" s="43"/>
      <c r="C194" s="43"/>
      <c r="D194" s="50"/>
      <c r="E194" s="50"/>
      <c r="F194" s="50"/>
      <c r="G194" s="50"/>
      <c r="H194" s="50"/>
      <c r="I194" s="50"/>
      <c r="J194" s="50"/>
      <c r="K194" s="43"/>
      <c r="L194" s="43"/>
      <c r="M194" s="47" t="s">
        <v>253</v>
      </c>
      <c r="N194" s="48">
        <v>9</v>
      </c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</row>
    <row r="195" spans="2:32">
      <c r="B195" s="43"/>
      <c r="C195" s="43"/>
      <c r="D195" s="50"/>
      <c r="E195" s="50"/>
      <c r="F195" s="50"/>
      <c r="G195" s="50"/>
      <c r="H195" s="50"/>
      <c r="I195" s="50"/>
      <c r="J195" s="50"/>
      <c r="K195" s="43"/>
      <c r="L195" s="43"/>
      <c r="M195" s="47" t="s">
        <v>254</v>
      </c>
      <c r="N195" s="48">
        <v>10.4</v>
      </c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</row>
    <row r="196" spans="2:32">
      <c r="B196" s="43"/>
      <c r="C196" s="43"/>
      <c r="D196" s="50"/>
      <c r="E196" s="50"/>
      <c r="F196" s="50"/>
      <c r="G196" s="50"/>
      <c r="H196" s="50"/>
      <c r="I196" s="50"/>
      <c r="J196" s="50"/>
      <c r="K196" s="43"/>
      <c r="L196" s="43"/>
      <c r="M196" s="47" t="s">
        <v>118</v>
      </c>
      <c r="N196" s="48">
        <v>18.88</v>
      </c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</row>
    <row r="197" spans="2:32">
      <c r="B197" s="43"/>
      <c r="C197" s="43"/>
      <c r="D197" s="50"/>
      <c r="E197" s="50"/>
      <c r="F197" s="50"/>
      <c r="G197" s="50"/>
      <c r="H197" s="50"/>
      <c r="I197" s="50"/>
      <c r="J197" s="50"/>
      <c r="K197" s="43"/>
      <c r="L197" s="43"/>
      <c r="M197" s="47" t="s">
        <v>119</v>
      </c>
      <c r="N197" s="48">
        <v>21.24</v>
      </c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</row>
    <row r="198" spans="2:32">
      <c r="B198" s="43"/>
      <c r="C198" s="43"/>
      <c r="D198" s="50"/>
      <c r="E198" s="50"/>
      <c r="F198" s="50"/>
      <c r="G198" s="50"/>
      <c r="H198" s="50"/>
      <c r="I198" s="50"/>
      <c r="J198" s="50"/>
      <c r="K198" s="43"/>
      <c r="L198" s="43"/>
      <c r="M198" s="47" t="s">
        <v>109</v>
      </c>
      <c r="N198" s="48">
        <v>9.44</v>
      </c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</row>
    <row r="199" spans="2:32">
      <c r="B199" s="43"/>
      <c r="C199" s="43"/>
      <c r="D199" s="50"/>
      <c r="E199" s="50"/>
      <c r="F199" s="50"/>
      <c r="G199" s="50"/>
      <c r="H199" s="50"/>
      <c r="I199" s="50"/>
      <c r="J199" s="50"/>
      <c r="K199" s="43"/>
      <c r="L199" s="43"/>
      <c r="M199" s="47" t="s">
        <v>110</v>
      </c>
      <c r="N199" s="48">
        <v>10.62</v>
      </c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</row>
    <row r="200" spans="2:32">
      <c r="B200" s="43"/>
      <c r="C200" s="43"/>
      <c r="D200" s="50"/>
      <c r="E200" s="50"/>
      <c r="F200" s="50"/>
      <c r="G200" s="50"/>
      <c r="H200" s="50"/>
      <c r="I200" s="50"/>
      <c r="J200" s="50"/>
      <c r="K200" s="43"/>
      <c r="L200" s="43"/>
      <c r="M200" s="47" t="s">
        <v>111</v>
      </c>
      <c r="N200" s="48">
        <v>11.8</v>
      </c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</row>
    <row r="201" spans="2:32">
      <c r="B201" s="43"/>
      <c r="C201" s="43"/>
      <c r="D201" s="50"/>
      <c r="E201" s="50"/>
      <c r="F201" s="50"/>
      <c r="G201" s="50"/>
      <c r="H201" s="50"/>
      <c r="I201" s="50"/>
      <c r="J201" s="50"/>
      <c r="K201" s="43"/>
      <c r="L201" s="43"/>
      <c r="M201" s="47" t="s">
        <v>112</v>
      </c>
      <c r="N201" s="48">
        <v>12.98</v>
      </c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</row>
    <row r="202" spans="2:32">
      <c r="B202" s="43"/>
      <c r="C202" s="43"/>
      <c r="D202" s="50"/>
      <c r="E202" s="50"/>
      <c r="F202" s="50"/>
      <c r="G202" s="50"/>
      <c r="H202" s="50"/>
      <c r="I202" s="50"/>
      <c r="J202" s="50"/>
      <c r="K202" s="43"/>
      <c r="L202" s="43"/>
      <c r="M202" s="47" t="s">
        <v>113</v>
      </c>
      <c r="N202" s="48">
        <v>13.58</v>
      </c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</row>
    <row r="203" spans="2:32">
      <c r="B203" s="43"/>
      <c r="C203" s="43"/>
      <c r="D203" s="50"/>
      <c r="E203" s="50"/>
      <c r="F203" s="50"/>
      <c r="G203" s="50"/>
      <c r="H203" s="50"/>
      <c r="I203" s="50"/>
      <c r="J203" s="50"/>
      <c r="K203" s="43"/>
      <c r="L203" s="43"/>
      <c r="M203" s="47" t="s">
        <v>114</v>
      </c>
      <c r="N203" s="48">
        <v>14.76</v>
      </c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</row>
    <row r="204" spans="2:32">
      <c r="B204" s="43"/>
      <c r="C204" s="43"/>
      <c r="D204" s="50"/>
      <c r="E204" s="50"/>
      <c r="F204" s="50"/>
      <c r="G204" s="50"/>
      <c r="H204" s="50"/>
      <c r="I204" s="50"/>
      <c r="J204" s="50"/>
      <c r="K204" s="43"/>
      <c r="L204" s="43"/>
      <c r="M204" s="47" t="s">
        <v>115</v>
      </c>
      <c r="N204" s="48">
        <v>15.94</v>
      </c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</row>
    <row r="205" spans="2:32">
      <c r="B205" s="43"/>
      <c r="C205" s="43"/>
      <c r="D205" s="50"/>
      <c r="E205" s="50"/>
      <c r="F205" s="50"/>
      <c r="G205" s="50"/>
      <c r="H205" s="50"/>
      <c r="I205" s="50"/>
      <c r="J205" s="50"/>
      <c r="K205" s="43"/>
      <c r="L205" s="43"/>
      <c r="M205" s="47" t="s">
        <v>116</v>
      </c>
      <c r="N205" s="48">
        <v>16.52</v>
      </c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</row>
    <row r="206" spans="2:32">
      <c r="B206" s="43"/>
      <c r="C206" s="43"/>
      <c r="D206" s="50"/>
      <c r="E206" s="50"/>
      <c r="F206" s="50"/>
      <c r="G206" s="50"/>
      <c r="H206" s="50"/>
      <c r="I206" s="50"/>
      <c r="J206" s="50"/>
      <c r="K206" s="43"/>
      <c r="L206" s="43"/>
      <c r="M206" s="47" t="s">
        <v>117</v>
      </c>
      <c r="N206" s="48">
        <v>17.7</v>
      </c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</row>
    <row r="207" spans="2:32">
      <c r="B207" s="43"/>
      <c r="C207" s="43"/>
      <c r="D207" s="50"/>
      <c r="E207" s="50"/>
      <c r="F207" s="50"/>
      <c r="G207" s="50"/>
      <c r="H207" s="50"/>
      <c r="I207" s="50"/>
      <c r="J207" s="50"/>
      <c r="K207" s="43"/>
      <c r="L207" s="43"/>
      <c r="M207" s="47" t="s">
        <v>120</v>
      </c>
      <c r="N207" s="48">
        <v>10.62</v>
      </c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</row>
    <row r="208" spans="2:32">
      <c r="B208" s="43"/>
      <c r="C208" s="43"/>
      <c r="D208" s="50"/>
      <c r="E208" s="50"/>
      <c r="F208" s="50"/>
      <c r="G208" s="50"/>
      <c r="H208" s="50"/>
      <c r="I208" s="50"/>
      <c r="J208" s="50"/>
      <c r="K208" s="43"/>
      <c r="L208" s="43"/>
      <c r="M208" s="47" t="s">
        <v>121</v>
      </c>
      <c r="N208" s="48">
        <v>9.44</v>
      </c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</row>
    <row r="209" spans="2:32">
      <c r="B209" s="43"/>
      <c r="C209" s="43"/>
      <c r="D209" s="50"/>
      <c r="E209" s="50"/>
      <c r="F209" s="50"/>
      <c r="G209" s="50"/>
      <c r="H209" s="50"/>
      <c r="I209" s="50"/>
      <c r="J209" s="50"/>
      <c r="K209" s="43"/>
      <c r="L209" s="43"/>
      <c r="M209" s="47" t="s">
        <v>122</v>
      </c>
      <c r="N209" s="48">
        <v>11.8</v>
      </c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</row>
    <row r="210" spans="2:32">
      <c r="B210" s="43"/>
      <c r="C210" s="43"/>
      <c r="D210" s="50"/>
      <c r="E210" s="50"/>
      <c r="F210" s="50"/>
      <c r="G210" s="50"/>
      <c r="H210" s="50"/>
      <c r="I210" s="50"/>
      <c r="J210" s="50"/>
      <c r="K210" s="43"/>
      <c r="L210" s="43"/>
      <c r="M210" s="47" t="s">
        <v>123</v>
      </c>
      <c r="N210" s="48">
        <v>17.7</v>
      </c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</row>
    <row r="211" spans="2:32">
      <c r="B211" s="43"/>
      <c r="C211" s="43"/>
      <c r="D211" s="50"/>
      <c r="E211" s="50"/>
      <c r="F211" s="50"/>
      <c r="G211" s="50"/>
      <c r="H211" s="50"/>
      <c r="I211" s="50"/>
      <c r="J211" s="50"/>
      <c r="K211" s="43"/>
      <c r="L211" s="43"/>
      <c r="M211" s="47" t="s">
        <v>255</v>
      </c>
      <c r="N211" s="48">
        <v>12.5</v>
      </c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</row>
    <row r="212" spans="2:32">
      <c r="B212" s="43"/>
      <c r="C212" s="43"/>
      <c r="D212" s="50"/>
      <c r="E212" s="50"/>
      <c r="F212" s="50"/>
      <c r="G212" s="50"/>
      <c r="H212" s="50"/>
      <c r="I212" s="50"/>
      <c r="J212" s="50"/>
      <c r="K212" s="43"/>
      <c r="L212" s="43"/>
      <c r="M212" s="47" t="s">
        <v>182</v>
      </c>
      <c r="N212" s="48">
        <v>7.08</v>
      </c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</row>
    <row r="213" spans="2:32">
      <c r="B213" s="43"/>
      <c r="C213" s="43"/>
      <c r="D213" s="50"/>
      <c r="E213" s="50"/>
      <c r="F213" s="50"/>
      <c r="G213" s="50"/>
      <c r="H213" s="50"/>
      <c r="I213" s="50"/>
      <c r="J213" s="50"/>
      <c r="K213" s="43"/>
      <c r="L213" s="43"/>
      <c r="M213" s="47" t="s">
        <v>208</v>
      </c>
      <c r="N213" s="48">
        <v>10.039999999999999</v>
      </c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</row>
    <row r="214" spans="2:32">
      <c r="B214" s="43"/>
      <c r="C214" s="43"/>
      <c r="D214" s="50"/>
      <c r="E214" s="50"/>
      <c r="F214" s="50"/>
      <c r="G214" s="50"/>
      <c r="H214" s="50"/>
      <c r="I214" s="50"/>
      <c r="J214" s="50"/>
      <c r="K214" s="43"/>
      <c r="L214" s="43"/>
      <c r="M214" s="47" t="s">
        <v>256</v>
      </c>
      <c r="N214" s="48">
        <v>10.7</v>
      </c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</row>
    <row r="215" spans="2:32">
      <c r="B215" s="43"/>
      <c r="C215" s="43"/>
      <c r="D215" s="50"/>
      <c r="E215" s="50"/>
      <c r="F215" s="50"/>
      <c r="G215" s="50"/>
      <c r="H215" s="50"/>
      <c r="I215" s="50"/>
      <c r="J215" s="50"/>
      <c r="K215" s="43"/>
      <c r="L215" s="43"/>
      <c r="M215" s="47" t="s">
        <v>177</v>
      </c>
      <c r="N215" s="48">
        <v>2.96</v>
      </c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</row>
    <row r="216" spans="2:32">
      <c r="B216" s="43"/>
      <c r="C216" s="43"/>
      <c r="D216" s="50"/>
      <c r="E216" s="50"/>
      <c r="F216" s="50"/>
      <c r="G216" s="50"/>
      <c r="H216" s="50"/>
      <c r="I216" s="50"/>
      <c r="J216" s="50"/>
      <c r="K216" s="43"/>
      <c r="L216" s="43"/>
      <c r="M216" s="47" t="s">
        <v>209</v>
      </c>
      <c r="N216" s="48">
        <v>1.78</v>
      </c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</row>
    <row r="217" spans="2:32">
      <c r="B217" s="43"/>
      <c r="C217" s="43"/>
      <c r="D217" s="50"/>
      <c r="E217" s="50"/>
      <c r="F217" s="50"/>
      <c r="G217" s="50"/>
      <c r="H217" s="50"/>
      <c r="I217" s="50"/>
      <c r="J217" s="50"/>
      <c r="K217" s="43"/>
      <c r="L217" s="43"/>
      <c r="M217" s="47" t="s">
        <v>258</v>
      </c>
      <c r="N217" s="48">
        <v>6</v>
      </c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</row>
    <row r="218" spans="2:32">
      <c r="B218" s="43"/>
      <c r="C218" s="43"/>
      <c r="D218" s="50"/>
      <c r="E218" s="50"/>
      <c r="F218" s="50"/>
      <c r="G218" s="50"/>
      <c r="H218" s="50"/>
      <c r="I218" s="50"/>
      <c r="J218" s="50"/>
      <c r="K218" s="43"/>
      <c r="L218" s="43"/>
      <c r="M218" s="47" t="s">
        <v>257</v>
      </c>
      <c r="N218" s="48">
        <v>6</v>
      </c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</row>
    <row r="219" spans="2:32">
      <c r="B219" s="43"/>
      <c r="C219" s="43"/>
      <c r="D219" s="50"/>
      <c r="E219" s="50"/>
      <c r="F219" s="50"/>
      <c r="G219" s="50"/>
      <c r="H219" s="50"/>
      <c r="I219" s="50"/>
      <c r="J219" s="50"/>
      <c r="K219" s="43"/>
      <c r="L219" s="43"/>
      <c r="M219" s="47" t="s">
        <v>223</v>
      </c>
      <c r="N219" s="48">
        <v>9</v>
      </c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</row>
    <row r="220" spans="2:32">
      <c r="B220" s="43"/>
      <c r="C220" s="43"/>
      <c r="D220" s="50"/>
      <c r="E220" s="50"/>
      <c r="F220" s="50"/>
      <c r="G220" s="50"/>
      <c r="H220" s="50"/>
      <c r="I220" s="50"/>
      <c r="J220" s="50"/>
      <c r="K220" s="43"/>
      <c r="L220" s="43"/>
      <c r="M220" s="47" t="s">
        <v>224</v>
      </c>
      <c r="N220" s="48">
        <v>6.5</v>
      </c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</row>
    <row r="221" spans="2:32">
      <c r="B221" s="43"/>
      <c r="C221" s="43"/>
      <c r="D221" s="50"/>
      <c r="E221" s="50"/>
      <c r="F221" s="50"/>
      <c r="G221" s="50"/>
      <c r="H221" s="50"/>
      <c r="I221" s="50"/>
      <c r="J221" s="50"/>
      <c r="K221" s="43"/>
      <c r="L221" s="43"/>
      <c r="M221" s="47" t="s">
        <v>204</v>
      </c>
      <c r="N221" s="48">
        <v>14.16</v>
      </c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</row>
    <row r="222" spans="2:32">
      <c r="B222" s="43"/>
      <c r="C222" s="43"/>
      <c r="D222" s="50"/>
      <c r="E222" s="50"/>
      <c r="F222" s="50"/>
      <c r="G222" s="50"/>
      <c r="H222" s="50"/>
      <c r="I222" s="50"/>
      <c r="J222" s="50"/>
      <c r="K222" s="43"/>
      <c r="L222" s="43"/>
      <c r="M222" s="47" t="s">
        <v>259</v>
      </c>
      <c r="N222" s="48">
        <v>11</v>
      </c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</row>
    <row r="223" spans="2:32">
      <c r="B223" s="43"/>
      <c r="C223" s="43"/>
      <c r="D223" s="50"/>
      <c r="E223" s="50"/>
      <c r="F223" s="50"/>
      <c r="G223" s="50"/>
      <c r="H223" s="50"/>
      <c r="I223" s="50"/>
      <c r="J223" s="50"/>
      <c r="K223" s="43"/>
      <c r="L223" s="43"/>
      <c r="M223" s="47" t="s">
        <v>293</v>
      </c>
      <c r="N223" s="48">
        <v>16.5</v>
      </c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</row>
    <row r="224" spans="2:32">
      <c r="B224" s="43"/>
      <c r="C224" s="43"/>
      <c r="D224" s="50"/>
      <c r="E224" s="50"/>
      <c r="F224" s="50"/>
      <c r="G224" s="50"/>
      <c r="H224" s="50"/>
      <c r="I224" s="50"/>
      <c r="J224" s="50"/>
      <c r="K224" s="43"/>
      <c r="L224" s="43"/>
      <c r="M224" s="47" t="s">
        <v>260</v>
      </c>
      <c r="N224" s="48">
        <v>10.6</v>
      </c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</row>
    <row r="225" spans="2:32">
      <c r="B225" s="43"/>
      <c r="C225" s="43"/>
      <c r="D225" s="50"/>
      <c r="E225" s="50"/>
      <c r="F225" s="50"/>
      <c r="G225" s="50"/>
      <c r="H225" s="50"/>
      <c r="I225" s="50"/>
      <c r="J225" s="50"/>
      <c r="K225" s="43"/>
      <c r="L225" s="43"/>
      <c r="M225" s="47" t="s">
        <v>247</v>
      </c>
      <c r="N225" s="48">
        <v>9</v>
      </c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</row>
    <row r="226" spans="2:32">
      <c r="B226" s="43"/>
      <c r="C226" s="43"/>
      <c r="D226" s="50"/>
      <c r="E226" s="50"/>
      <c r="F226" s="50"/>
      <c r="G226" s="50"/>
      <c r="H226" s="50"/>
      <c r="I226" s="50"/>
      <c r="J226" s="50"/>
      <c r="K226" s="43"/>
      <c r="L226" s="43"/>
      <c r="M226" s="47" t="s">
        <v>287</v>
      </c>
      <c r="N226" s="48">
        <v>16.7</v>
      </c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</row>
    <row r="227" spans="2:32">
      <c r="B227" s="43"/>
      <c r="C227" s="43"/>
      <c r="D227" s="50"/>
      <c r="E227" s="50"/>
      <c r="F227" s="50"/>
      <c r="G227" s="50"/>
      <c r="H227" s="50"/>
      <c r="I227" s="50"/>
      <c r="J227" s="50"/>
      <c r="K227" s="43"/>
      <c r="L227" s="43"/>
      <c r="M227" s="47" t="s">
        <v>261</v>
      </c>
      <c r="N227" s="48">
        <v>15</v>
      </c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</row>
    <row r="228" spans="2:32">
      <c r="B228" s="43"/>
      <c r="C228" s="43"/>
      <c r="D228" s="50"/>
      <c r="E228" s="50"/>
      <c r="F228" s="50"/>
      <c r="G228" s="50"/>
      <c r="H228" s="50"/>
      <c r="I228" s="50"/>
      <c r="J228" s="50"/>
      <c r="K228" s="43"/>
      <c r="L228" s="43"/>
      <c r="M228" s="47" t="s">
        <v>225</v>
      </c>
      <c r="N228" s="48">
        <v>11</v>
      </c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</row>
    <row r="229" spans="2:32">
      <c r="B229" s="43"/>
      <c r="C229" s="43"/>
      <c r="D229" s="50"/>
      <c r="E229" s="50"/>
      <c r="F229" s="50"/>
      <c r="G229" s="50"/>
      <c r="H229" s="50"/>
      <c r="I229" s="50"/>
      <c r="J229" s="50"/>
      <c r="K229" s="43"/>
      <c r="L229" s="43"/>
      <c r="M229" s="47" t="s">
        <v>137</v>
      </c>
      <c r="N229" s="48">
        <v>3.3</v>
      </c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</row>
    <row r="230" spans="2:32">
      <c r="B230" s="43"/>
      <c r="C230" s="43"/>
      <c r="D230" s="50"/>
      <c r="E230" s="50"/>
      <c r="F230" s="50"/>
      <c r="G230" s="50"/>
      <c r="H230" s="50"/>
      <c r="I230" s="50"/>
      <c r="J230" s="50"/>
      <c r="K230" s="43"/>
      <c r="L230" s="43"/>
      <c r="M230" s="47" t="s">
        <v>289</v>
      </c>
      <c r="N230" s="48">
        <v>9</v>
      </c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</row>
    <row r="231" spans="2:32">
      <c r="B231" s="43"/>
      <c r="C231" s="43"/>
      <c r="D231" s="50"/>
      <c r="E231" s="50"/>
      <c r="F231" s="50"/>
      <c r="G231" s="50"/>
      <c r="H231" s="50"/>
      <c r="I231" s="50"/>
      <c r="J231" s="50"/>
      <c r="K231" s="43"/>
      <c r="L231" s="43"/>
      <c r="M231" s="47" t="s">
        <v>105</v>
      </c>
      <c r="N231" s="48">
        <v>6.5</v>
      </c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</row>
    <row r="232" spans="2:32">
      <c r="B232" s="43"/>
      <c r="C232" s="43"/>
      <c r="D232" s="50"/>
      <c r="E232" s="50"/>
      <c r="F232" s="50"/>
      <c r="G232" s="50"/>
      <c r="H232" s="50"/>
      <c r="I232" s="50"/>
      <c r="J232" s="50"/>
      <c r="K232" s="43"/>
      <c r="L232" s="43"/>
      <c r="M232" s="47" t="s">
        <v>106</v>
      </c>
      <c r="N232" s="48">
        <v>8.26</v>
      </c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</row>
    <row r="233" spans="2:32">
      <c r="B233" s="43"/>
      <c r="C233" s="43"/>
      <c r="D233" s="50"/>
      <c r="E233" s="50"/>
      <c r="F233" s="50"/>
      <c r="G233" s="50"/>
      <c r="H233" s="50"/>
      <c r="I233" s="50"/>
      <c r="J233" s="50"/>
      <c r="K233" s="43"/>
      <c r="L233" s="43"/>
      <c r="M233" s="47" t="s">
        <v>104</v>
      </c>
      <c r="N233" s="48">
        <v>3.54</v>
      </c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</row>
    <row r="234" spans="2:32">
      <c r="B234" s="43"/>
      <c r="C234" s="43"/>
      <c r="D234" s="50"/>
      <c r="E234" s="50"/>
      <c r="F234" s="50"/>
      <c r="G234" s="50"/>
      <c r="H234" s="50"/>
      <c r="I234" s="50"/>
      <c r="J234" s="50"/>
      <c r="K234" s="43"/>
      <c r="L234" s="43"/>
      <c r="M234" s="47" t="s">
        <v>108</v>
      </c>
      <c r="N234" s="48">
        <v>14.76</v>
      </c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</row>
    <row r="235" spans="2:32">
      <c r="B235" s="43"/>
      <c r="C235" s="43"/>
      <c r="D235" s="50"/>
      <c r="E235" s="50"/>
      <c r="F235" s="50"/>
      <c r="G235" s="50"/>
      <c r="H235" s="50"/>
      <c r="I235" s="50"/>
      <c r="J235" s="50"/>
      <c r="K235" s="43"/>
      <c r="L235" s="43"/>
      <c r="M235" s="47" t="s">
        <v>107</v>
      </c>
      <c r="N235" s="48">
        <v>12.4</v>
      </c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</row>
    <row r="236" spans="2:32">
      <c r="B236" s="43"/>
      <c r="C236" s="43"/>
      <c r="D236" s="50"/>
      <c r="E236" s="50"/>
      <c r="F236" s="50"/>
      <c r="G236" s="50"/>
      <c r="H236" s="50"/>
      <c r="I236" s="50"/>
      <c r="J236" s="50"/>
      <c r="K236" s="43"/>
      <c r="L236" s="43"/>
      <c r="M236" s="47" t="s">
        <v>211</v>
      </c>
      <c r="N236" s="48">
        <v>9.44</v>
      </c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</row>
    <row r="237" spans="2:32">
      <c r="B237" s="43"/>
      <c r="C237" s="43"/>
      <c r="D237" s="50"/>
      <c r="E237" s="50"/>
      <c r="F237" s="50"/>
      <c r="G237" s="50"/>
      <c r="H237" s="50"/>
      <c r="I237" s="50"/>
      <c r="J237" s="50"/>
      <c r="K237" s="43"/>
      <c r="L237" s="43"/>
      <c r="M237" s="47" t="s">
        <v>262</v>
      </c>
      <c r="N237" s="48">
        <v>7</v>
      </c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</row>
    <row r="238" spans="2:32">
      <c r="B238" s="43"/>
      <c r="C238" s="43"/>
      <c r="D238" s="50"/>
      <c r="E238" s="50"/>
      <c r="F238" s="50"/>
      <c r="G238" s="50"/>
      <c r="H238" s="50"/>
      <c r="I238" s="50"/>
      <c r="J238" s="50"/>
      <c r="K238" s="43"/>
      <c r="L238" s="43"/>
      <c r="M238" s="47" t="s">
        <v>165</v>
      </c>
      <c r="N238" s="48">
        <v>4.72</v>
      </c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</row>
    <row r="239" spans="2:32">
      <c r="B239" s="43"/>
      <c r="C239" s="43"/>
      <c r="D239" s="50"/>
      <c r="E239" s="50"/>
      <c r="F239" s="50"/>
      <c r="G239" s="50"/>
      <c r="H239" s="50"/>
      <c r="I239" s="50"/>
      <c r="J239" s="50"/>
      <c r="K239" s="43"/>
      <c r="L239" s="43"/>
      <c r="M239" s="47" t="s">
        <v>153</v>
      </c>
      <c r="N239" s="48">
        <v>8.26</v>
      </c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</row>
    <row r="240" spans="2:32">
      <c r="B240" s="43"/>
      <c r="C240" s="43"/>
      <c r="D240" s="50"/>
      <c r="E240" s="50"/>
      <c r="F240" s="50"/>
      <c r="G240" s="50"/>
      <c r="H240" s="50"/>
      <c r="I240" s="50"/>
      <c r="J240" s="50"/>
      <c r="K240" s="43"/>
      <c r="L240" s="43"/>
      <c r="M240" s="47" t="s">
        <v>154</v>
      </c>
      <c r="N240" s="48">
        <v>11.8</v>
      </c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</row>
    <row r="241" spans="2:32">
      <c r="B241" s="43"/>
      <c r="C241" s="43"/>
      <c r="D241" s="50"/>
      <c r="E241" s="50"/>
      <c r="F241" s="50"/>
      <c r="G241" s="50"/>
      <c r="H241" s="50"/>
      <c r="I241" s="50"/>
      <c r="J241" s="50"/>
      <c r="K241" s="43"/>
      <c r="L241" s="43"/>
      <c r="M241" s="47" t="s">
        <v>155</v>
      </c>
      <c r="N241" s="48">
        <v>12.98</v>
      </c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</row>
    <row r="242" spans="2:32">
      <c r="B242" s="43"/>
      <c r="C242" s="43"/>
      <c r="D242" s="50"/>
      <c r="E242" s="50"/>
      <c r="F242" s="50"/>
      <c r="G242" s="50"/>
      <c r="H242" s="50"/>
      <c r="I242" s="50"/>
      <c r="J242" s="50"/>
      <c r="K242" s="43"/>
      <c r="L242" s="43"/>
      <c r="M242" s="47" t="s">
        <v>151</v>
      </c>
      <c r="N242" s="48">
        <v>11.8</v>
      </c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</row>
    <row r="243" spans="2:32">
      <c r="B243" s="43"/>
      <c r="C243" s="43"/>
      <c r="D243" s="50"/>
      <c r="E243" s="50"/>
      <c r="F243" s="50"/>
      <c r="G243" s="50"/>
      <c r="H243" s="50"/>
      <c r="I243" s="50"/>
      <c r="J243" s="50"/>
      <c r="K243" s="43"/>
      <c r="L243" s="43"/>
      <c r="M243" s="47" t="s">
        <v>152</v>
      </c>
      <c r="N243" s="48">
        <v>8.26</v>
      </c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</row>
    <row r="244" spans="2:32">
      <c r="B244" s="43"/>
      <c r="C244" s="43"/>
      <c r="D244" s="50"/>
      <c r="E244" s="50"/>
      <c r="F244" s="50"/>
      <c r="G244" s="50"/>
      <c r="H244" s="50"/>
      <c r="I244" s="50"/>
      <c r="J244" s="50"/>
      <c r="K244" s="43"/>
      <c r="L244" s="43"/>
      <c r="M244" s="47" t="s">
        <v>156</v>
      </c>
      <c r="N244" s="48">
        <v>7.08</v>
      </c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</row>
    <row r="245" spans="2:32">
      <c r="B245" s="43"/>
      <c r="C245" s="43"/>
      <c r="D245" s="50"/>
      <c r="E245" s="50"/>
      <c r="F245" s="50"/>
      <c r="G245" s="50"/>
      <c r="H245" s="50"/>
      <c r="I245" s="50"/>
      <c r="J245" s="50"/>
      <c r="K245" s="43"/>
      <c r="L245" s="43"/>
      <c r="M245" s="47" t="s">
        <v>157</v>
      </c>
      <c r="N245" s="48">
        <v>9.44</v>
      </c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</row>
    <row r="246" spans="2:32">
      <c r="B246" s="43"/>
      <c r="C246" s="43"/>
      <c r="D246" s="50"/>
      <c r="E246" s="50"/>
      <c r="F246" s="50"/>
      <c r="G246" s="50"/>
      <c r="H246" s="50"/>
      <c r="I246" s="50"/>
      <c r="J246" s="50"/>
      <c r="K246" s="43"/>
      <c r="L246" s="43"/>
      <c r="M246" s="47" t="s">
        <v>158</v>
      </c>
      <c r="N246" s="48">
        <v>9.44</v>
      </c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</row>
    <row r="247" spans="2:32">
      <c r="B247" s="43"/>
      <c r="C247" s="43"/>
      <c r="D247" s="50"/>
      <c r="E247" s="50"/>
      <c r="F247" s="50"/>
      <c r="G247" s="50"/>
      <c r="H247" s="50"/>
      <c r="I247" s="50"/>
      <c r="J247" s="50"/>
      <c r="K247" s="43"/>
      <c r="L247" s="43"/>
      <c r="M247" s="47" t="s">
        <v>159</v>
      </c>
      <c r="N247" s="48">
        <v>11.8</v>
      </c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</row>
    <row r="248" spans="2:32">
      <c r="B248" s="43"/>
      <c r="C248" s="43"/>
      <c r="D248" s="50"/>
      <c r="E248" s="50"/>
      <c r="F248" s="50"/>
      <c r="G248" s="50"/>
      <c r="H248" s="50"/>
      <c r="I248" s="50"/>
      <c r="J248" s="50"/>
      <c r="K248" s="43"/>
      <c r="L248" s="43"/>
      <c r="M248" s="47" t="s">
        <v>160</v>
      </c>
      <c r="N248" s="48">
        <v>4.72</v>
      </c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</row>
    <row r="249" spans="2:32">
      <c r="B249" s="43"/>
      <c r="C249" s="43"/>
      <c r="D249" s="50"/>
      <c r="E249" s="50"/>
      <c r="F249" s="50"/>
      <c r="G249" s="50"/>
      <c r="H249" s="50"/>
      <c r="I249" s="50"/>
      <c r="J249" s="50"/>
      <c r="K249" s="43"/>
      <c r="L249" s="43"/>
      <c r="M249" s="47" t="s">
        <v>194</v>
      </c>
      <c r="N249" s="48">
        <v>3.54</v>
      </c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</row>
    <row r="250" spans="2:32">
      <c r="B250" s="43"/>
      <c r="C250" s="43"/>
      <c r="D250" s="50"/>
      <c r="E250" s="50"/>
      <c r="F250" s="50"/>
      <c r="G250" s="50"/>
      <c r="H250" s="50"/>
      <c r="I250" s="50"/>
      <c r="J250" s="50"/>
      <c r="K250" s="43"/>
      <c r="L250" s="43"/>
      <c r="M250" s="47" t="s">
        <v>169</v>
      </c>
      <c r="N250" s="48">
        <v>7.68</v>
      </c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</row>
    <row r="251" spans="2:32">
      <c r="B251" s="43"/>
      <c r="C251" s="43"/>
      <c r="D251" s="50"/>
      <c r="E251" s="50"/>
      <c r="F251" s="50"/>
      <c r="G251" s="50"/>
      <c r="H251" s="50"/>
      <c r="I251" s="50"/>
      <c r="J251" s="50"/>
      <c r="K251" s="43"/>
      <c r="L251" s="43"/>
      <c r="M251" s="47" t="s">
        <v>215</v>
      </c>
      <c r="N251" s="48">
        <v>7.68</v>
      </c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</row>
    <row r="252" spans="2:32">
      <c r="B252" s="43"/>
      <c r="C252" s="43"/>
      <c r="D252" s="50"/>
      <c r="E252" s="50"/>
      <c r="F252" s="50"/>
      <c r="G252" s="50"/>
      <c r="H252" s="50"/>
      <c r="I252" s="50"/>
      <c r="J252" s="50"/>
      <c r="K252" s="43"/>
      <c r="L252" s="43"/>
      <c r="M252" s="47" t="s">
        <v>214</v>
      </c>
      <c r="N252" s="48">
        <v>4.72</v>
      </c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</row>
    <row r="253" spans="2:32">
      <c r="B253" s="43"/>
      <c r="C253" s="43"/>
      <c r="D253" s="50"/>
      <c r="E253" s="50"/>
      <c r="F253" s="50"/>
      <c r="G253" s="50"/>
      <c r="H253" s="50"/>
      <c r="I253" s="50"/>
      <c r="J253" s="50"/>
      <c r="K253" s="43"/>
      <c r="L253" s="43"/>
      <c r="M253" s="47" t="s">
        <v>263</v>
      </c>
      <c r="N253" s="48">
        <v>15</v>
      </c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</row>
    <row r="254" spans="2:32">
      <c r="B254" s="43"/>
      <c r="C254" s="43"/>
      <c r="D254" s="50"/>
      <c r="E254" s="50"/>
      <c r="F254" s="50"/>
      <c r="G254" s="50"/>
      <c r="H254" s="50"/>
      <c r="I254" s="50"/>
      <c r="J254" s="50"/>
      <c r="K254" s="43"/>
      <c r="L254" s="43"/>
      <c r="M254" s="47" t="s">
        <v>264</v>
      </c>
      <c r="N254" s="48">
        <v>9</v>
      </c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</row>
    <row r="255" spans="2:32">
      <c r="B255" s="43"/>
      <c r="C255" s="43"/>
      <c r="D255" s="50"/>
      <c r="E255" s="50"/>
      <c r="F255" s="50"/>
      <c r="G255" s="50"/>
      <c r="H255" s="50"/>
      <c r="I255" s="50"/>
      <c r="J255" s="50"/>
      <c r="K255" s="43"/>
      <c r="L255" s="43"/>
      <c r="M255" s="47" t="s">
        <v>265</v>
      </c>
      <c r="N255" s="48">
        <v>11</v>
      </c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</row>
    <row r="256" spans="2:32">
      <c r="B256" s="43"/>
      <c r="C256" s="43"/>
      <c r="D256" s="50"/>
      <c r="E256" s="50"/>
      <c r="F256" s="50"/>
      <c r="G256" s="50"/>
      <c r="H256" s="50"/>
      <c r="I256" s="50"/>
      <c r="J256" s="50"/>
      <c r="K256" s="43"/>
      <c r="L256" s="43"/>
      <c r="M256" s="47" t="s">
        <v>266</v>
      </c>
      <c r="N256" s="48">
        <v>13</v>
      </c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</row>
    <row r="257" spans="2:32">
      <c r="B257" s="43"/>
      <c r="C257" s="43"/>
      <c r="D257" s="50"/>
      <c r="E257" s="50"/>
      <c r="F257" s="50"/>
      <c r="G257" s="50"/>
      <c r="H257" s="50"/>
      <c r="I257" s="50"/>
      <c r="J257" s="50"/>
      <c r="K257" s="43"/>
      <c r="L257" s="43"/>
      <c r="M257" s="47" t="s">
        <v>125</v>
      </c>
      <c r="N257" s="48">
        <v>7.08</v>
      </c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</row>
    <row r="258" spans="2:32">
      <c r="B258" s="43"/>
      <c r="C258" s="43"/>
      <c r="D258" s="50"/>
      <c r="E258" s="50"/>
      <c r="F258" s="50"/>
      <c r="G258" s="50"/>
      <c r="H258" s="50"/>
      <c r="I258" s="50"/>
      <c r="J258" s="50"/>
      <c r="K258" s="43"/>
      <c r="L258" s="43"/>
      <c r="M258" s="47" t="s">
        <v>126</v>
      </c>
      <c r="N258" s="48">
        <v>11.8</v>
      </c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</row>
    <row r="259" spans="2:32">
      <c r="B259" s="43"/>
      <c r="C259" s="43"/>
      <c r="D259" s="50"/>
      <c r="E259" s="50"/>
      <c r="F259" s="50"/>
      <c r="G259" s="50"/>
      <c r="H259" s="50"/>
      <c r="I259" s="50"/>
      <c r="J259" s="50"/>
      <c r="K259" s="43"/>
      <c r="L259" s="43"/>
      <c r="M259" s="47" t="s">
        <v>124</v>
      </c>
      <c r="N259" s="48">
        <v>4.72</v>
      </c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</row>
    <row r="260" spans="2:32">
      <c r="B260" s="43"/>
      <c r="C260" s="43"/>
      <c r="D260" s="50"/>
      <c r="E260" s="50"/>
      <c r="F260" s="50"/>
      <c r="G260" s="50"/>
      <c r="H260" s="50"/>
      <c r="I260" s="50"/>
      <c r="J260" s="50"/>
      <c r="K260" s="43"/>
      <c r="L260" s="43"/>
      <c r="M260" s="47" t="s">
        <v>212</v>
      </c>
      <c r="N260" s="48">
        <v>7.68</v>
      </c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</row>
    <row r="261" spans="2:32">
      <c r="B261" s="43"/>
      <c r="C261" s="43"/>
      <c r="D261" s="50"/>
      <c r="E261" s="50"/>
      <c r="F261" s="50"/>
      <c r="G261" s="50"/>
      <c r="H261" s="50"/>
      <c r="I261" s="50"/>
      <c r="J261" s="50"/>
      <c r="K261" s="43"/>
      <c r="L261" s="43"/>
      <c r="M261" s="47" t="s">
        <v>213</v>
      </c>
      <c r="N261" s="48">
        <v>1.78</v>
      </c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</row>
    <row r="262" spans="2:32">
      <c r="B262" s="43"/>
      <c r="C262" s="43"/>
      <c r="D262" s="50"/>
      <c r="E262" s="50"/>
      <c r="F262" s="50"/>
      <c r="G262" s="50"/>
      <c r="H262" s="50"/>
      <c r="I262" s="50"/>
      <c r="J262" s="50"/>
      <c r="K262" s="43"/>
      <c r="L262" s="43"/>
      <c r="M262" s="47" t="s">
        <v>267</v>
      </c>
      <c r="N262" s="48">
        <v>11</v>
      </c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</row>
    <row r="263" spans="2:32">
      <c r="B263" s="43"/>
      <c r="C263" s="43"/>
      <c r="D263" s="50"/>
      <c r="E263" s="50"/>
      <c r="F263" s="50"/>
      <c r="G263" s="50"/>
      <c r="H263" s="50"/>
      <c r="I263" s="50"/>
      <c r="J263" s="50"/>
      <c r="K263" s="43"/>
      <c r="L263" s="43"/>
      <c r="M263" s="47" t="s">
        <v>286</v>
      </c>
      <c r="N263" s="48">
        <v>14.3</v>
      </c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</row>
    <row r="264" spans="2:32">
      <c r="B264" s="43"/>
      <c r="C264" s="43"/>
      <c r="D264" s="50"/>
      <c r="E264" s="50"/>
      <c r="F264" s="50"/>
      <c r="G264" s="50"/>
      <c r="H264" s="50"/>
      <c r="I264" s="50"/>
      <c r="J264" s="50"/>
      <c r="K264" s="43"/>
      <c r="L264" s="43"/>
      <c r="M264" s="47" t="s">
        <v>103</v>
      </c>
      <c r="N264" s="48">
        <v>5.9</v>
      </c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</row>
    <row r="265" spans="2:32">
      <c r="B265" s="43"/>
      <c r="C265" s="43"/>
      <c r="D265" s="50"/>
      <c r="E265" s="50"/>
      <c r="F265" s="50"/>
      <c r="G265" s="50"/>
      <c r="H265" s="50"/>
      <c r="I265" s="50"/>
      <c r="J265" s="50"/>
      <c r="K265" s="43"/>
      <c r="L265" s="43"/>
      <c r="M265" s="47" t="s">
        <v>268</v>
      </c>
      <c r="N265" s="48">
        <v>6</v>
      </c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</row>
    <row r="266" spans="2:32">
      <c r="B266" s="43"/>
      <c r="C266" s="43"/>
      <c r="D266" s="50"/>
      <c r="E266" s="50"/>
      <c r="F266" s="50"/>
      <c r="G266" s="50"/>
      <c r="H266" s="50"/>
      <c r="I266" s="50"/>
      <c r="J266" s="50"/>
      <c r="K266" s="43"/>
      <c r="L266" s="43"/>
      <c r="M266" s="47" t="s">
        <v>149</v>
      </c>
      <c r="N266" s="48">
        <v>4.72</v>
      </c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</row>
    <row r="267" spans="2:32">
      <c r="B267" s="43"/>
      <c r="C267" s="43"/>
      <c r="D267" s="50"/>
      <c r="E267" s="50"/>
      <c r="F267" s="50"/>
      <c r="G267" s="50"/>
      <c r="H267" s="50"/>
      <c r="I267" s="50"/>
      <c r="J267" s="50"/>
      <c r="K267" s="43"/>
      <c r="L267" s="43"/>
      <c r="M267" s="47" t="s">
        <v>138</v>
      </c>
      <c r="N267" s="48">
        <v>4.72</v>
      </c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</row>
    <row r="268" spans="2:32">
      <c r="B268" s="43"/>
      <c r="C268" s="43"/>
      <c r="D268" s="50"/>
      <c r="E268" s="50"/>
      <c r="F268" s="50"/>
      <c r="G268" s="50"/>
      <c r="H268" s="50"/>
      <c r="I268" s="50"/>
      <c r="J268" s="50"/>
      <c r="K268" s="43"/>
      <c r="L268" s="43"/>
      <c r="M268" s="47" t="s">
        <v>139</v>
      </c>
      <c r="N268" s="48">
        <v>5.9</v>
      </c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</row>
    <row r="269" spans="2:32">
      <c r="B269" s="43"/>
      <c r="C269" s="43"/>
      <c r="D269" s="50"/>
      <c r="E269" s="50"/>
      <c r="F269" s="50"/>
      <c r="G269" s="50"/>
      <c r="H269" s="50"/>
      <c r="I269" s="50"/>
      <c r="J269" s="50"/>
      <c r="K269" s="43"/>
      <c r="L269" s="43"/>
      <c r="M269" s="47" t="s">
        <v>128</v>
      </c>
      <c r="N269" s="48">
        <v>2.96</v>
      </c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</row>
    <row r="270" spans="2:32">
      <c r="B270" s="43"/>
      <c r="C270" s="43"/>
      <c r="D270" s="50"/>
      <c r="E270" s="50"/>
      <c r="F270" s="50"/>
      <c r="G270" s="50"/>
      <c r="H270" s="50"/>
      <c r="I270" s="50"/>
      <c r="J270" s="50"/>
      <c r="K270" s="43"/>
      <c r="L270" s="43"/>
      <c r="M270" s="47" t="s">
        <v>129</v>
      </c>
      <c r="N270" s="48">
        <v>3.54</v>
      </c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</row>
    <row r="271" spans="2:32">
      <c r="B271" s="43"/>
      <c r="C271" s="43"/>
      <c r="D271" s="50"/>
      <c r="E271" s="50"/>
      <c r="F271" s="50"/>
      <c r="G271" s="50"/>
      <c r="H271" s="50"/>
      <c r="I271" s="50"/>
      <c r="J271" s="50"/>
      <c r="K271" s="43"/>
      <c r="L271" s="43"/>
      <c r="M271" s="47" t="s">
        <v>130</v>
      </c>
      <c r="N271" s="48">
        <v>3.9</v>
      </c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</row>
    <row r="272" spans="2:32">
      <c r="B272" s="43"/>
      <c r="C272" s="43"/>
      <c r="D272" s="50"/>
      <c r="E272" s="50"/>
      <c r="F272" s="50"/>
      <c r="G272" s="50"/>
      <c r="H272" s="50"/>
      <c r="I272" s="50"/>
      <c r="J272" s="50"/>
      <c r="K272" s="43"/>
      <c r="L272" s="43"/>
      <c r="M272" s="47" t="s">
        <v>131</v>
      </c>
      <c r="N272" s="48">
        <v>4.4800000000000004</v>
      </c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</row>
    <row r="273" spans="2:32">
      <c r="B273" s="43"/>
      <c r="C273" s="43"/>
      <c r="D273" s="50"/>
      <c r="E273" s="50"/>
      <c r="F273" s="50"/>
      <c r="G273" s="50"/>
      <c r="H273" s="50"/>
      <c r="I273" s="50"/>
      <c r="J273" s="50"/>
      <c r="K273" s="43"/>
      <c r="L273" s="43"/>
      <c r="M273" s="47" t="s">
        <v>132</v>
      </c>
      <c r="N273" s="48">
        <v>7.08</v>
      </c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</row>
    <row r="274" spans="2:32">
      <c r="B274" s="43"/>
      <c r="C274" s="43"/>
      <c r="D274" s="50"/>
      <c r="E274" s="50"/>
      <c r="F274" s="50"/>
      <c r="G274" s="50"/>
      <c r="H274" s="50"/>
      <c r="I274" s="50"/>
      <c r="J274" s="50"/>
      <c r="K274" s="43"/>
      <c r="L274" s="43"/>
      <c r="M274" s="47" t="s">
        <v>133</v>
      </c>
      <c r="N274" s="48">
        <v>5.9</v>
      </c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</row>
    <row r="275" spans="2:32">
      <c r="B275" s="43"/>
      <c r="C275" s="43"/>
      <c r="D275" s="50"/>
      <c r="E275" s="50"/>
      <c r="F275" s="50"/>
      <c r="G275" s="50"/>
      <c r="H275" s="50"/>
      <c r="I275" s="50"/>
      <c r="J275" s="50"/>
      <c r="K275" s="43"/>
      <c r="L275" s="43"/>
      <c r="M275" s="47" t="s">
        <v>134</v>
      </c>
      <c r="N275" s="48">
        <v>7.44</v>
      </c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</row>
    <row r="276" spans="2:32">
      <c r="B276" s="43"/>
      <c r="C276" s="43"/>
      <c r="D276" s="50"/>
      <c r="E276" s="50"/>
      <c r="F276" s="50"/>
      <c r="G276" s="50"/>
      <c r="H276" s="50"/>
      <c r="I276" s="50"/>
      <c r="J276" s="50"/>
      <c r="K276" s="43"/>
      <c r="L276" s="43"/>
      <c r="M276" s="47" t="s">
        <v>135</v>
      </c>
      <c r="N276" s="48">
        <v>9.44</v>
      </c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</row>
    <row r="277" spans="2:32">
      <c r="B277" s="43"/>
      <c r="C277" s="43"/>
      <c r="D277" s="50"/>
      <c r="E277" s="50"/>
      <c r="F277" s="50"/>
      <c r="G277" s="50"/>
      <c r="H277" s="50"/>
      <c r="I277" s="50"/>
      <c r="J277" s="50"/>
      <c r="K277" s="43"/>
      <c r="L277" s="43"/>
      <c r="M277" s="47" t="s">
        <v>141</v>
      </c>
      <c r="N277" s="48">
        <v>3.54</v>
      </c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</row>
    <row r="278" spans="2:32">
      <c r="B278" s="43"/>
      <c r="C278" s="43"/>
      <c r="D278" s="50"/>
      <c r="E278" s="50"/>
      <c r="F278" s="50"/>
      <c r="G278" s="50"/>
      <c r="H278" s="50"/>
      <c r="I278" s="50"/>
      <c r="J278" s="50"/>
      <c r="K278" s="43"/>
      <c r="L278" s="43"/>
      <c r="M278" s="47" t="s">
        <v>148</v>
      </c>
      <c r="N278" s="48">
        <v>3.54</v>
      </c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</row>
    <row r="279" spans="2:32">
      <c r="B279" s="43"/>
      <c r="C279" s="43"/>
      <c r="D279" s="50"/>
      <c r="E279" s="50"/>
      <c r="F279" s="50"/>
      <c r="G279" s="50"/>
      <c r="H279" s="50"/>
      <c r="I279" s="50"/>
      <c r="J279" s="50"/>
      <c r="K279" s="43"/>
      <c r="L279" s="43"/>
      <c r="M279" s="47" t="s">
        <v>147</v>
      </c>
      <c r="N279" s="48">
        <v>5.9</v>
      </c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</row>
    <row r="280" spans="2:32">
      <c r="B280" s="43"/>
      <c r="C280" s="43"/>
      <c r="D280" s="50"/>
      <c r="E280" s="50"/>
      <c r="F280" s="50"/>
      <c r="G280" s="50"/>
      <c r="H280" s="50"/>
      <c r="I280" s="50"/>
      <c r="J280" s="50"/>
      <c r="K280" s="43"/>
      <c r="L280" s="43"/>
      <c r="M280" s="47" t="s">
        <v>150</v>
      </c>
      <c r="N280" s="48">
        <v>4.72</v>
      </c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</row>
    <row r="281" spans="2:32">
      <c r="L281" s="43"/>
      <c r="M281" s="47" t="s">
        <v>180</v>
      </c>
      <c r="N281" s="48">
        <v>4.1399999999999997</v>
      </c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</row>
    <row r="282" spans="2:32">
      <c r="L282" s="43"/>
      <c r="M282" s="47" t="s">
        <v>127</v>
      </c>
      <c r="N282" s="48">
        <v>2.36</v>
      </c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</row>
    <row r="283" spans="2:32">
      <c r="L283" s="43"/>
      <c r="M283" s="47" t="s">
        <v>168</v>
      </c>
      <c r="N283" s="48">
        <v>4.72</v>
      </c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</row>
    <row r="284" spans="2:32">
      <c r="L284" s="43"/>
      <c r="M284" s="47" t="s">
        <v>161</v>
      </c>
      <c r="N284" s="48">
        <v>4.72</v>
      </c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</row>
    <row r="285" spans="2:32">
      <c r="L285" s="43"/>
      <c r="M285" s="47" t="s">
        <v>163</v>
      </c>
      <c r="N285" s="48">
        <v>9.44</v>
      </c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</row>
    <row r="286" spans="2:32">
      <c r="L286" s="43"/>
      <c r="M286" s="47" t="s">
        <v>244</v>
      </c>
      <c r="N286" s="48">
        <v>14.7</v>
      </c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</row>
    <row r="287" spans="2:32">
      <c r="L287" s="43"/>
      <c r="M287" s="47" t="s">
        <v>162</v>
      </c>
      <c r="N287" s="48">
        <v>3.54</v>
      </c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</row>
    <row r="288" spans="2:32">
      <c r="L288" s="43"/>
      <c r="M288" s="47" t="s">
        <v>184</v>
      </c>
      <c r="N288" s="48">
        <v>1.78</v>
      </c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</row>
    <row r="289" spans="13:14">
      <c r="M289" s="37" t="s">
        <v>185</v>
      </c>
      <c r="N289" s="38">
        <v>5.32</v>
      </c>
    </row>
    <row r="290" spans="13:14">
      <c r="M290" s="35" t="s">
        <v>269</v>
      </c>
      <c r="N290" s="36">
        <v>8.6</v>
      </c>
    </row>
    <row r="291" spans="13:14">
      <c r="M291" s="37" t="s">
        <v>270</v>
      </c>
      <c r="N291" s="38">
        <v>10.199999999999999</v>
      </c>
    </row>
    <row r="292" spans="13:14">
      <c r="M292" s="39" t="s">
        <v>271</v>
      </c>
      <c r="N292" s="40">
        <v>11</v>
      </c>
    </row>
  </sheetData>
  <sheetProtection sheet="1" objects="1" scenarios="1" selectLockedCells="1"/>
  <mergeCells count="1">
    <mergeCell ref="E1:K7"/>
  </mergeCells>
  <dataValidations count="1">
    <dataValidation type="list" allowBlank="1" showInputMessage="1" showErrorMessage="1" sqref="B10:B31">
      <formula1>Activity</formula1>
    </dataValidation>
  </dataValidations>
  <pageMargins left="0.7" right="0.7" top="0.75" bottom="0.75" header="0.3" footer="0.3"/>
  <pageSetup orientation="landscape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282"/>
  <sheetViews>
    <sheetView workbookViewId="0"/>
  </sheetViews>
  <sheetFormatPr defaultRowHeight="15"/>
  <cols>
    <col min="1" max="1" width="39.5703125" bestFit="1" customWidth="1"/>
  </cols>
  <sheetData>
    <row r="1" spans="1:2">
      <c r="A1" t="s">
        <v>226</v>
      </c>
      <c r="B1">
        <v>5</v>
      </c>
    </row>
    <row r="2" spans="1:2">
      <c r="A2" t="s">
        <v>4</v>
      </c>
      <c r="B2">
        <v>7.68</v>
      </c>
    </row>
    <row r="3" spans="1:2">
      <c r="A3" t="s">
        <v>5</v>
      </c>
      <c r="B3">
        <v>8.26</v>
      </c>
    </row>
    <row r="4" spans="1:2">
      <c r="A4" t="s">
        <v>6</v>
      </c>
      <c r="B4">
        <v>5.9</v>
      </c>
    </row>
    <row r="5" spans="1:2">
      <c r="A5" t="s">
        <v>7</v>
      </c>
      <c r="B5">
        <v>10.039999999999999</v>
      </c>
    </row>
    <row r="6" spans="1:2">
      <c r="A6" t="s">
        <v>273</v>
      </c>
      <c r="B6">
        <v>5</v>
      </c>
    </row>
    <row r="7" spans="1:2">
      <c r="A7" t="s">
        <v>292</v>
      </c>
      <c r="B7">
        <v>14</v>
      </c>
    </row>
    <row r="8" spans="1:2">
      <c r="A8" t="s">
        <v>8</v>
      </c>
      <c r="B8">
        <v>4.1399999999999997</v>
      </c>
    </row>
    <row r="9" spans="1:2">
      <c r="A9" t="s">
        <v>288</v>
      </c>
      <c r="B9">
        <v>13.7</v>
      </c>
    </row>
    <row r="10" spans="1:2">
      <c r="A10" t="s">
        <v>9</v>
      </c>
      <c r="B10">
        <v>8.26</v>
      </c>
    </row>
    <row r="11" spans="1:2">
      <c r="A11" t="s">
        <v>10</v>
      </c>
      <c r="B11">
        <v>5.32</v>
      </c>
    </row>
    <row r="12" spans="1:2">
      <c r="A12" t="s">
        <v>11</v>
      </c>
      <c r="B12">
        <v>4.72</v>
      </c>
    </row>
    <row r="13" spans="1:2">
      <c r="A13" t="s">
        <v>12</v>
      </c>
      <c r="B13">
        <v>2.96</v>
      </c>
    </row>
    <row r="14" spans="1:2">
      <c r="A14" t="s">
        <v>13</v>
      </c>
      <c r="B14">
        <v>5.32</v>
      </c>
    </row>
    <row r="15" spans="1:2">
      <c r="A15" t="s">
        <v>14</v>
      </c>
      <c r="B15">
        <v>6.5</v>
      </c>
    </row>
    <row r="16" spans="1:2">
      <c r="A16" t="s">
        <v>15</v>
      </c>
      <c r="B16">
        <v>3.54</v>
      </c>
    </row>
    <row r="17" spans="1:2">
      <c r="A17" t="s">
        <v>16</v>
      </c>
      <c r="B17">
        <v>9.44</v>
      </c>
    </row>
    <row r="18" spans="1:2">
      <c r="A18" t="s">
        <v>17</v>
      </c>
      <c r="B18">
        <v>7.08</v>
      </c>
    </row>
    <row r="19" spans="1:2">
      <c r="A19" t="s">
        <v>18</v>
      </c>
      <c r="B19">
        <v>5.32</v>
      </c>
    </row>
    <row r="20" spans="1:2">
      <c r="A20" t="s">
        <v>216</v>
      </c>
      <c r="B20">
        <v>5</v>
      </c>
    </row>
    <row r="21" spans="1:2">
      <c r="A21" t="s">
        <v>19</v>
      </c>
      <c r="B21">
        <v>2.96</v>
      </c>
    </row>
    <row r="22" spans="1:2">
      <c r="A22" t="s">
        <v>20</v>
      </c>
      <c r="B22">
        <v>2.96</v>
      </c>
    </row>
    <row r="23" spans="1:2">
      <c r="A23" t="s">
        <v>279</v>
      </c>
      <c r="B23">
        <v>11</v>
      </c>
    </row>
    <row r="24" spans="1:2">
      <c r="A24" t="s">
        <v>21</v>
      </c>
      <c r="B24">
        <v>3.54</v>
      </c>
    </row>
    <row r="25" spans="1:2">
      <c r="A25" t="s">
        <v>227</v>
      </c>
      <c r="B25">
        <v>9</v>
      </c>
    </row>
    <row r="26" spans="1:2">
      <c r="A26" t="s">
        <v>22</v>
      </c>
      <c r="B26">
        <v>14.16</v>
      </c>
    </row>
    <row r="27" spans="1:2">
      <c r="A27" t="s">
        <v>23</v>
      </c>
      <c r="B27">
        <v>7.08</v>
      </c>
    </row>
    <row r="28" spans="1:2">
      <c r="A28" t="s">
        <v>24</v>
      </c>
      <c r="B28">
        <v>10.62</v>
      </c>
    </row>
    <row r="29" spans="1:2">
      <c r="A29" t="s">
        <v>26</v>
      </c>
      <c r="B29">
        <v>9.44</v>
      </c>
    </row>
    <row r="30" spans="1:2">
      <c r="A30" t="s">
        <v>25</v>
      </c>
      <c r="B30">
        <v>4.1399999999999997</v>
      </c>
    </row>
    <row r="31" spans="1:2">
      <c r="A31" t="s">
        <v>27</v>
      </c>
      <c r="B31">
        <v>4.72</v>
      </c>
    </row>
    <row r="32" spans="1:2">
      <c r="A32" t="s">
        <v>28</v>
      </c>
      <c r="B32">
        <v>3.54</v>
      </c>
    </row>
    <row r="33" spans="1:2">
      <c r="A33" t="s">
        <v>29</v>
      </c>
      <c r="B33">
        <v>8.26</v>
      </c>
    </row>
    <row r="34" spans="1:2">
      <c r="A34" t="s">
        <v>30</v>
      </c>
      <c r="B34">
        <v>14.16</v>
      </c>
    </row>
    <row r="35" spans="1:2">
      <c r="A35" t="s">
        <v>31</v>
      </c>
      <c r="B35">
        <v>4.1399999999999997</v>
      </c>
    </row>
    <row r="36" spans="1:2">
      <c r="A36" t="s">
        <v>32</v>
      </c>
      <c r="B36">
        <v>7.08</v>
      </c>
    </row>
    <row r="37" spans="1:2">
      <c r="A37" t="s">
        <v>33</v>
      </c>
      <c r="B37">
        <v>9.44</v>
      </c>
    </row>
    <row r="38" spans="1:2">
      <c r="A38" t="s">
        <v>34</v>
      </c>
      <c r="B38">
        <v>9.44</v>
      </c>
    </row>
    <row r="39" spans="1:2">
      <c r="A39" t="s">
        <v>35</v>
      </c>
      <c r="B39">
        <v>4.1399999999999997</v>
      </c>
    </row>
    <row r="40" spans="1:2">
      <c r="A40" t="s">
        <v>36</v>
      </c>
      <c r="B40">
        <v>5.9</v>
      </c>
    </row>
    <row r="41" spans="1:2">
      <c r="A41" t="s">
        <v>37</v>
      </c>
      <c r="B41">
        <v>9.44</v>
      </c>
    </row>
    <row r="42" spans="1:2">
      <c r="A42" t="s">
        <v>38</v>
      </c>
      <c r="B42">
        <v>3.54</v>
      </c>
    </row>
    <row r="43" spans="1:2">
      <c r="A43" t="s">
        <v>39</v>
      </c>
      <c r="B43">
        <v>5.9</v>
      </c>
    </row>
    <row r="44" spans="1:2">
      <c r="A44" t="s">
        <v>280</v>
      </c>
      <c r="B44">
        <v>7</v>
      </c>
    </row>
    <row r="45" spans="1:2">
      <c r="A45" t="s">
        <v>228</v>
      </c>
      <c r="B45">
        <v>7</v>
      </c>
    </row>
    <row r="46" spans="1:2">
      <c r="A46" t="s">
        <v>40</v>
      </c>
      <c r="B46">
        <v>9.44</v>
      </c>
    </row>
    <row r="47" spans="1:2">
      <c r="A47" t="s">
        <v>229</v>
      </c>
      <c r="B47">
        <v>7</v>
      </c>
    </row>
    <row r="48" spans="1:2">
      <c r="A48" t="s">
        <v>41</v>
      </c>
      <c r="B48">
        <v>5.9</v>
      </c>
    </row>
    <row r="49" spans="1:2">
      <c r="A49" t="s">
        <v>42</v>
      </c>
      <c r="B49">
        <v>2.96</v>
      </c>
    </row>
    <row r="50" spans="1:2">
      <c r="A50" t="s">
        <v>44</v>
      </c>
      <c r="B50">
        <v>8.86</v>
      </c>
    </row>
    <row r="51" spans="1:2">
      <c r="A51" t="s">
        <v>45</v>
      </c>
      <c r="B51">
        <v>9.44</v>
      </c>
    </row>
    <row r="52" spans="1:2">
      <c r="A52" t="s">
        <v>46</v>
      </c>
      <c r="B52">
        <v>10.62</v>
      </c>
    </row>
    <row r="53" spans="1:2">
      <c r="A53" t="s">
        <v>43</v>
      </c>
      <c r="B53">
        <v>8.26</v>
      </c>
    </row>
    <row r="54" spans="1:2">
      <c r="A54" t="s">
        <v>170</v>
      </c>
      <c r="B54">
        <v>4.72</v>
      </c>
    </row>
    <row r="55" spans="1:2">
      <c r="A55" t="s">
        <v>47</v>
      </c>
      <c r="B55">
        <v>7.08</v>
      </c>
    </row>
    <row r="56" spans="1:2">
      <c r="A56" t="s">
        <v>48</v>
      </c>
      <c r="B56">
        <v>6.5</v>
      </c>
    </row>
    <row r="57" spans="1:2">
      <c r="A57" t="s">
        <v>49</v>
      </c>
      <c r="B57">
        <v>14.16</v>
      </c>
    </row>
    <row r="58" spans="1:2">
      <c r="A58" t="s">
        <v>50</v>
      </c>
      <c r="B58">
        <v>5.9</v>
      </c>
    </row>
    <row r="59" spans="1:2">
      <c r="A59" t="s">
        <v>51</v>
      </c>
      <c r="B59">
        <v>2.96</v>
      </c>
    </row>
    <row r="60" spans="1:2">
      <c r="A60" t="s">
        <v>230</v>
      </c>
      <c r="B60">
        <v>10</v>
      </c>
    </row>
    <row r="61" spans="1:2">
      <c r="A61" t="s">
        <v>53</v>
      </c>
      <c r="B61">
        <v>9.44</v>
      </c>
    </row>
    <row r="62" spans="1:2">
      <c r="A62" t="s">
        <v>54</v>
      </c>
      <c r="B62">
        <v>16.52</v>
      </c>
    </row>
    <row r="63" spans="1:2">
      <c r="A63" t="s">
        <v>55</v>
      </c>
      <c r="B63">
        <v>19.48</v>
      </c>
    </row>
    <row r="64" spans="1:2">
      <c r="A64" t="s">
        <v>56</v>
      </c>
      <c r="B64">
        <v>10.62</v>
      </c>
    </row>
    <row r="65" spans="1:2">
      <c r="A65" t="s">
        <v>52</v>
      </c>
      <c r="B65">
        <v>8.26</v>
      </c>
    </row>
    <row r="66" spans="1:2">
      <c r="A66" t="s">
        <v>57</v>
      </c>
      <c r="B66">
        <v>4.72</v>
      </c>
    </row>
    <row r="67" spans="1:2">
      <c r="A67" t="s">
        <v>58</v>
      </c>
      <c r="B67">
        <v>4.72</v>
      </c>
    </row>
    <row r="68" spans="1:2">
      <c r="A68" t="s">
        <v>59</v>
      </c>
      <c r="B68">
        <v>18.88</v>
      </c>
    </row>
    <row r="69" spans="1:2">
      <c r="A69" t="s">
        <v>60</v>
      </c>
      <c r="B69">
        <v>7.08</v>
      </c>
    </row>
    <row r="70" spans="1:2">
      <c r="A70" t="s">
        <v>61</v>
      </c>
      <c r="B70">
        <v>9.44</v>
      </c>
    </row>
    <row r="71" spans="1:2">
      <c r="A71" t="s">
        <v>62</v>
      </c>
      <c r="B71">
        <v>11.8</v>
      </c>
    </row>
    <row r="72" spans="1:2">
      <c r="A72" t="s">
        <v>63</v>
      </c>
      <c r="B72">
        <v>14.16</v>
      </c>
    </row>
    <row r="73" spans="1:2">
      <c r="A73" t="s">
        <v>64</v>
      </c>
      <c r="B73">
        <v>10.039999999999999</v>
      </c>
    </row>
    <row r="74" spans="1:2">
      <c r="A74" t="s">
        <v>231</v>
      </c>
      <c r="B74">
        <v>6</v>
      </c>
    </row>
    <row r="75" spans="1:2">
      <c r="A75" t="s">
        <v>65</v>
      </c>
      <c r="B75">
        <v>2.96</v>
      </c>
    </row>
    <row r="76" spans="1:2">
      <c r="A76" t="s">
        <v>66</v>
      </c>
      <c r="B76">
        <v>3.54</v>
      </c>
    </row>
    <row r="77" spans="1:2">
      <c r="A77" t="s">
        <v>67</v>
      </c>
      <c r="B77">
        <v>7.08</v>
      </c>
    </row>
    <row r="78" spans="1:2">
      <c r="A78" t="s">
        <v>68</v>
      </c>
      <c r="B78">
        <v>9.44</v>
      </c>
    </row>
    <row r="79" spans="1:2">
      <c r="A79" t="s">
        <v>69</v>
      </c>
      <c r="B79">
        <v>4.1399999999999997</v>
      </c>
    </row>
    <row r="80" spans="1:2">
      <c r="A80" t="s">
        <v>285</v>
      </c>
      <c r="B80">
        <v>13.7</v>
      </c>
    </row>
    <row r="81" spans="1:2">
      <c r="A81" t="s">
        <v>70</v>
      </c>
      <c r="B81">
        <v>9.44</v>
      </c>
    </row>
    <row r="82" spans="1:2">
      <c r="A82" t="s">
        <v>71</v>
      </c>
      <c r="B82">
        <v>4.72</v>
      </c>
    </row>
    <row r="83" spans="1:2">
      <c r="A83" t="s">
        <v>195</v>
      </c>
      <c r="B83">
        <v>2.96</v>
      </c>
    </row>
    <row r="84" spans="1:2">
      <c r="A84" t="s">
        <v>72</v>
      </c>
      <c r="B84">
        <v>5.32</v>
      </c>
    </row>
    <row r="85" spans="1:2">
      <c r="A85" t="s">
        <v>73</v>
      </c>
      <c r="B85">
        <v>4.72</v>
      </c>
    </row>
    <row r="86" spans="1:2">
      <c r="A86" t="s">
        <v>74</v>
      </c>
      <c r="B86">
        <v>7.08</v>
      </c>
    </row>
    <row r="87" spans="1:2">
      <c r="A87" t="s">
        <v>75</v>
      </c>
      <c r="B87">
        <v>7.08</v>
      </c>
    </row>
    <row r="88" spans="1:2">
      <c r="A88" t="s">
        <v>233</v>
      </c>
      <c r="B88">
        <v>7</v>
      </c>
    </row>
    <row r="89" spans="1:2">
      <c r="A89" t="s">
        <v>76</v>
      </c>
      <c r="B89">
        <v>12.98</v>
      </c>
    </row>
    <row r="90" spans="1:2">
      <c r="A90" t="s">
        <v>77</v>
      </c>
      <c r="B90">
        <v>9.44</v>
      </c>
    </row>
    <row r="91" spans="1:2">
      <c r="A91" t="s">
        <v>234</v>
      </c>
      <c r="B91">
        <v>3</v>
      </c>
    </row>
    <row r="92" spans="1:2">
      <c r="A92" t="s">
        <v>78</v>
      </c>
      <c r="B92">
        <v>2.96</v>
      </c>
    </row>
    <row r="93" spans="1:2">
      <c r="A93" t="s">
        <v>79</v>
      </c>
      <c r="B93">
        <v>4.1399999999999997</v>
      </c>
    </row>
    <row r="94" spans="1:2">
      <c r="A94" t="s">
        <v>80</v>
      </c>
      <c r="B94">
        <v>4.72</v>
      </c>
    </row>
    <row r="95" spans="1:2">
      <c r="A95" t="s">
        <v>81</v>
      </c>
      <c r="B95">
        <v>7.08</v>
      </c>
    </row>
    <row r="96" spans="1:2">
      <c r="A96" t="s">
        <v>82</v>
      </c>
      <c r="B96">
        <v>3.54</v>
      </c>
    </row>
    <row r="97" spans="1:2">
      <c r="A97" t="s">
        <v>83</v>
      </c>
      <c r="B97">
        <v>2.36</v>
      </c>
    </row>
    <row r="98" spans="1:2">
      <c r="A98" t="s">
        <v>84</v>
      </c>
      <c r="B98">
        <v>2.36</v>
      </c>
    </row>
    <row r="99" spans="1:2">
      <c r="A99" t="s">
        <v>85</v>
      </c>
      <c r="B99">
        <v>2.96</v>
      </c>
    </row>
    <row r="100" spans="1:2">
      <c r="A100" t="s">
        <v>86</v>
      </c>
      <c r="B100">
        <v>10.62</v>
      </c>
    </row>
    <row r="101" spans="1:2">
      <c r="A101" t="s">
        <v>87</v>
      </c>
      <c r="B101">
        <v>9.44</v>
      </c>
    </row>
    <row r="102" spans="1:2">
      <c r="A102" t="s">
        <v>88</v>
      </c>
      <c r="B102">
        <v>20.059999999999999</v>
      </c>
    </row>
    <row r="103" spans="1:2">
      <c r="A103" t="s">
        <v>89</v>
      </c>
      <c r="B103">
        <v>5.9</v>
      </c>
    </row>
    <row r="104" spans="1:2">
      <c r="A104" t="s">
        <v>90</v>
      </c>
      <c r="B104">
        <v>12.98</v>
      </c>
    </row>
    <row r="105" spans="1:2">
      <c r="A105" t="s">
        <v>91</v>
      </c>
      <c r="B105">
        <v>8.26</v>
      </c>
    </row>
    <row r="106" spans="1:2">
      <c r="A106" t="s">
        <v>92</v>
      </c>
      <c r="B106">
        <v>10.62</v>
      </c>
    </row>
    <row r="107" spans="1:2">
      <c r="A107" t="s">
        <v>93</v>
      </c>
      <c r="B107">
        <v>3.54</v>
      </c>
    </row>
    <row r="108" spans="1:2">
      <c r="A108" t="s">
        <v>94</v>
      </c>
      <c r="B108">
        <v>9.44</v>
      </c>
    </row>
    <row r="109" spans="1:2">
      <c r="A109" t="s">
        <v>95</v>
      </c>
      <c r="B109">
        <v>4.72</v>
      </c>
    </row>
    <row r="110" spans="1:2">
      <c r="A110" t="s">
        <v>96</v>
      </c>
      <c r="B110">
        <v>4.1399999999999997</v>
      </c>
    </row>
    <row r="111" spans="1:2">
      <c r="A111" t="s">
        <v>173</v>
      </c>
      <c r="B111">
        <v>2.96</v>
      </c>
    </row>
    <row r="112" spans="1:2">
      <c r="A112" t="s">
        <v>174</v>
      </c>
      <c r="B112">
        <v>4.1399999999999997</v>
      </c>
    </row>
    <row r="113" spans="1:2">
      <c r="A113" t="s">
        <v>175</v>
      </c>
      <c r="B113">
        <v>4.72</v>
      </c>
    </row>
    <row r="114" spans="1:2">
      <c r="A114" t="s">
        <v>97</v>
      </c>
      <c r="B114">
        <v>3.54</v>
      </c>
    </row>
    <row r="115" spans="1:2">
      <c r="A115" t="s">
        <v>98</v>
      </c>
      <c r="B115">
        <v>5.32</v>
      </c>
    </row>
    <row r="116" spans="1:2">
      <c r="A116" t="s">
        <v>99</v>
      </c>
      <c r="B116">
        <v>3.54</v>
      </c>
    </row>
    <row r="117" spans="1:2">
      <c r="A117" t="s">
        <v>100</v>
      </c>
      <c r="B117">
        <v>4.1399999999999997</v>
      </c>
    </row>
    <row r="118" spans="1:2">
      <c r="A118" t="s">
        <v>102</v>
      </c>
      <c r="B118">
        <v>5.32</v>
      </c>
    </row>
    <row r="119" spans="1:2">
      <c r="A119" t="s">
        <v>101</v>
      </c>
      <c r="B119">
        <v>5.08</v>
      </c>
    </row>
    <row r="120" spans="1:2">
      <c r="A120" t="s">
        <v>277</v>
      </c>
      <c r="B120">
        <v>7.7</v>
      </c>
    </row>
    <row r="121" spans="1:2">
      <c r="A121" t="s">
        <v>217</v>
      </c>
      <c r="B121">
        <v>7</v>
      </c>
    </row>
    <row r="122" spans="1:2">
      <c r="A122" t="s">
        <v>142</v>
      </c>
      <c r="B122">
        <v>7.08</v>
      </c>
    </row>
    <row r="123" spans="1:2">
      <c r="A123" t="s">
        <v>235</v>
      </c>
      <c r="B123">
        <v>3</v>
      </c>
    </row>
    <row r="124" spans="1:2">
      <c r="A124" t="s">
        <v>196</v>
      </c>
      <c r="B124">
        <v>5.9</v>
      </c>
    </row>
    <row r="125" spans="1:2">
      <c r="A125" t="s">
        <v>197</v>
      </c>
      <c r="B125">
        <v>7.08</v>
      </c>
    </row>
    <row r="126" spans="1:2">
      <c r="A126" t="s">
        <v>198</v>
      </c>
      <c r="B126">
        <v>5.9</v>
      </c>
    </row>
    <row r="127" spans="1:2">
      <c r="A127" t="s">
        <v>218</v>
      </c>
      <c r="B127">
        <v>8</v>
      </c>
    </row>
    <row r="128" spans="1:2">
      <c r="A128" t="s">
        <v>167</v>
      </c>
      <c r="B128">
        <v>7.08</v>
      </c>
    </row>
    <row r="129" spans="1:2">
      <c r="A129" t="s">
        <v>164</v>
      </c>
      <c r="B129">
        <v>7.08</v>
      </c>
    </row>
    <row r="130" spans="1:2">
      <c r="A130" t="s">
        <v>219</v>
      </c>
      <c r="B130">
        <v>9</v>
      </c>
    </row>
    <row r="131" spans="1:2">
      <c r="A131" t="s">
        <v>237</v>
      </c>
      <c r="B131">
        <v>12.5</v>
      </c>
    </row>
    <row r="132" spans="1:2">
      <c r="A132" t="s">
        <v>236</v>
      </c>
      <c r="B132">
        <v>7</v>
      </c>
    </row>
    <row r="133" spans="1:2">
      <c r="A133" t="s">
        <v>238</v>
      </c>
      <c r="B133">
        <v>9.5</v>
      </c>
    </row>
    <row r="134" spans="1:2">
      <c r="A134" t="s">
        <v>239</v>
      </c>
      <c r="B134">
        <v>5</v>
      </c>
    </row>
    <row r="135" spans="1:2">
      <c r="A135" t="s">
        <v>240</v>
      </c>
      <c r="B135">
        <v>7</v>
      </c>
    </row>
    <row r="136" spans="1:2">
      <c r="A136" t="s">
        <v>232</v>
      </c>
      <c r="B136">
        <v>4.5</v>
      </c>
    </row>
    <row r="137" spans="1:2">
      <c r="A137" t="s">
        <v>140</v>
      </c>
      <c r="B137">
        <v>3.54</v>
      </c>
    </row>
    <row r="138" spans="1:2">
      <c r="A138" t="s">
        <v>200</v>
      </c>
      <c r="B138">
        <v>2.96</v>
      </c>
    </row>
    <row r="139" spans="1:2">
      <c r="A139" t="s">
        <v>193</v>
      </c>
      <c r="B139">
        <v>4.72</v>
      </c>
    </row>
    <row r="140" spans="1:2">
      <c r="A140" t="s">
        <v>143</v>
      </c>
      <c r="B140">
        <v>7.68</v>
      </c>
    </row>
    <row r="141" spans="1:2">
      <c r="A141" t="s">
        <v>201</v>
      </c>
      <c r="B141">
        <v>8.26</v>
      </c>
    </row>
    <row r="142" spans="1:2">
      <c r="A142" t="s">
        <v>202</v>
      </c>
      <c r="B142">
        <v>4.72</v>
      </c>
    </row>
    <row r="143" spans="1:2">
      <c r="A143" t="s">
        <v>166</v>
      </c>
      <c r="B143">
        <v>2.96</v>
      </c>
    </row>
    <row r="144" spans="1:2">
      <c r="A144" t="s">
        <v>203</v>
      </c>
      <c r="B144">
        <v>8.86</v>
      </c>
    </row>
    <row r="145" spans="1:2">
      <c r="A145" t="s">
        <v>179</v>
      </c>
      <c r="B145">
        <v>2.96</v>
      </c>
    </row>
    <row r="146" spans="1:2">
      <c r="A146" t="s">
        <v>178</v>
      </c>
      <c r="B146">
        <v>6.5</v>
      </c>
    </row>
    <row r="147" spans="1:2">
      <c r="A147" t="s">
        <v>186</v>
      </c>
      <c r="B147">
        <v>2.36</v>
      </c>
    </row>
    <row r="148" spans="1:2">
      <c r="A148" t="s">
        <v>187</v>
      </c>
      <c r="B148">
        <v>4.72</v>
      </c>
    </row>
    <row r="149" spans="1:2">
      <c r="A149" t="s">
        <v>192</v>
      </c>
      <c r="B149">
        <v>3.54</v>
      </c>
    </row>
    <row r="150" spans="1:2">
      <c r="A150" t="s">
        <v>188</v>
      </c>
      <c r="B150">
        <v>2.96</v>
      </c>
    </row>
    <row r="151" spans="1:2">
      <c r="A151" t="s">
        <v>189</v>
      </c>
      <c r="B151">
        <v>4.1399999999999997</v>
      </c>
    </row>
    <row r="152" spans="1:2">
      <c r="A152" t="s">
        <v>190</v>
      </c>
      <c r="B152">
        <v>2.96</v>
      </c>
    </row>
    <row r="153" spans="1:2">
      <c r="A153" t="s">
        <v>191</v>
      </c>
      <c r="B153">
        <v>2.96</v>
      </c>
    </row>
    <row r="154" spans="1:2">
      <c r="A154" t="s">
        <v>210</v>
      </c>
      <c r="B154">
        <v>3.54</v>
      </c>
    </row>
    <row r="155" spans="1:2">
      <c r="A155" t="s">
        <v>136</v>
      </c>
      <c r="B155">
        <v>10.62</v>
      </c>
    </row>
    <row r="156" spans="1:2">
      <c r="A156" t="s">
        <v>176</v>
      </c>
      <c r="B156">
        <v>5.32</v>
      </c>
    </row>
    <row r="157" spans="1:2">
      <c r="A157" t="s">
        <v>274</v>
      </c>
      <c r="B157">
        <v>8</v>
      </c>
    </row>
    <row r="158" spans="1:2">
      <c r="A158" t="s">
        <v>241</v>
      </c>
      <c r="B158">
        <v>3</v>
      </c>
    </row>
    <row r="159" spans="1:2">
      <c r="A159" t="s">
        <v>199</v>
      </c>
      <c r="B159">
        <v>2.96</v>
      </c>
    </row>
    <row r="160" spans="1:2">
      <c r="A160" t="s">
        <v>243</v>
      </c>
      <c r="B160">
        <v>2</v>
      </c>
    </row>
    <row r="161" spans="1:2">
      <c r="A161" t="s">
        <v>242</v>
      </c>
      <c r="B161">
        <v>2</v>
      </c>
    </row>
    <row r="162" spans="1:2">
      <c r="A162" t="s">
        <v>205</v>
      </c>
      <c r="B162">
        <v>2.96</v>
      </c>
    </row>
    <row r="163" spans="1:2">
      <c r="A163" t="s">
        <v>206</v>
      </c>
      <c r="B163">
        <v>2.36</v>
      </c>
    </row>
    <row r="164" spans="1:2">
      <c r="A164" t="s">
        <v>207</v>
      </c>
      <c r="B164">
        <v>4.72</v>
      </c>
    </row>
    <row r="165" spans="1:2">
      <c r="A165" t="s">
        <v>245</v>
      </c>
      <c r="B165">
        <v>7.5</v>
      </c>
    </row>
    <row r="166" spans="1:2">
      <c r="A166" t="s">
        <v>246</v>
      </c>
      <c r="B166">
        <v>8.5</v>
      </c>
    </row>
    <row r="167" spans="1:2">
      <c r="A167" t="s">
        <v>145</v>
      </c>
      <c r="B167">
        <v>4.72</v>
      </c>
    </row>
    <row r="168" spans="1:2">
      <c r="A168" t="s">
        <v>171</v>
      </c>
      <c r="B168">
        <v>7.08</v>
      </c>
    </row>
    <row r="169" spans="1:2">
      <c r="A169" t="s">
        <v>144</v>
      </c>
      <c r="B169">
        <v>2.96</v>
      </c>
    </row>
    <row r="170" spans="1:2">
      <c r="A170" t="s">
        <v>146</v>
      </c>
      <c r="B170">
        <v>7.68</v>
      </c>
    </row>
    <row r="171" spans="1:2">
      <c r="A171" t="s">
        <v>248</v>
      </c>
      <c r="B171">
        <v>8</v>
      </c>
    </row>
    <row r="172" spans="1:2">
      <c r="A172" t="s">
        <v>249</v>
      </c>
      <c r="B172">
        <v>11.5</v>
      </c>
    </row>
    <row r="173" spans="1:2">
      <c r="A173" t="s">
        <v>183</v>
      </c>
      <c r="B173">
        <v>5.08</v>
      </c>
    </row>
    <row r="174" spans="1:2">
      <c r="A174" t="s">
        <v>172</v>
      </c>
      <c r="B174">
        <v>2.96</v>
      </c>
    </row>
    <row r="175" spans="1:2">
      <c r="A175" t="s">
        <v>181</v>
      </c>
      <c r="B175">
        <v>3.54</v>
      </c>
    </row>
    <row r="176" spans="1:2">
      <c r="A176" t="s">
        <v>250</v>
      </c>
      <c r="B176">
        <v>8.5</v>
      </c>
    </row>
    <row r="177" spans="1:2">
      <c r="A177" t="s">
        <v>251</v>
      </c>
      <c r="B177">
        <v>4</v>
      </c>
    </row>
    <row r="178" spans="1:2">
      <c r="A178" t="s">
        <v>252</v>
      </c>
      <c r="B178">
        <v>10</v>
      </c>
    </row>
    <row r="179" spans="1:2">
      <c r="A179" t="s">
        <v>220</v>
      </c>
      <c r="B179">
        <v>14</v>
      </c>
    </row>
    <row r="180" spans="1:2">
      <c r="A180" t="s">
        <v>221</v>
      </c>
      <c r="B180">
        <v>12.5</v>
      </c>
    </row>
    <row r="181" spans="1:2">
      <c r="A181" t="s">
        <v>222</v>
      </c>
      <c r="B181">
        <v>9</v>
      </c>
    </row>
    <row r="182" spans="1:2">
      <c r="A182" t="s">
        <v>253</v>
      </c>
      <c r="B182">
        <v>9</v>
      </c>
    </row>
    <row r="183" spans="1:2">
      <c r="A183" t="s">
        <v>254</v>
      </c>
      <c r="B183">
        <v>10.4</v>
      </c>
    </row>
    <row r="184" spans="1:2">
      <c r="A184" t="s">
        <v>118</v>
      </c>
      <c r="B184">
        <v>18.88</v>
      </c>
    </row>
    <row r="185" spans="1:2">
      <c r="A185" t="s">
        <v>119</v>
      </c>
      <c r="B185">
        <v>21.24</v>
      </c>
    </row>
    <row r="186" spans="1:2">
      <c r="A186" t="s">
        <v>109</v>
      </c>
      <c r="B186">
        <v>9.44</v>
      </c>
    </row>
    <row r="187" spans="1:2">
      <c r="A187" t="s">
        <v>110</v>
      </c>
      <c r="B187">
        <v>10.62</v>
      </c>
    </row>
    <row r="188" spans="1:2">
      <c r="A188" t="s">
        <v>111</v>
      </c>
      <c r="B188">
        <v>11.8</v>
      </c>
    </row>
    <row r="189" spans="1:2">
      <c r="A189" t="s">
        <v>112</v>
      </c>
      <c r="B189">
        <v>12.98</v>
      </c>
    </row>
    <row r="190" spans="1:2">
      <c r="A190" t="s">
        <v>113</v>
      </c>
      <c r="B190">
        <v>13.58</v>
      </c>
    </row>
    <row r="191" spans="1:2">
      <c r="A191" t="s">
        <v>114</v>
      </c>
      <c r="B191">
        <v>14.76</v>
      </c>
    </row>
    <row r="192" spans="1:2">
      <c r="A192" t="s">
        <v>115</v>
      </c>
      <c r="B192">
        <v>15.94</v>
      </c>
    </row>
    <row r="193" spans="1:2">
      <c r="A193" t="s">
        <v>116</v>
      </c>
      <c r="B193">
        <v>16.52</v>
      </c>
    </row>
    <row r="194" spans="1:2">
      <c r="A194" t="s">
        <v>117</v>
      </c>
      <c r="B194">
        <v>17.7</v>
      </c>
    </row>
    <row r="195" spans="1:2">
      <c r="A195" t="s">
        <v>120</v>
      </c>
      <c r="B195">
        <v>10.62</v>
      </c>
    </row>
    <row r="196" spans="1:2">
      <c r="A196" t="s">
        <v>121</v>
      </c>
      <c r="B196">
        <v>9.44</v>
      </c>
    </row>
    <row r="197" spans="1:2">
      <c r="A197" t="s">
        <v>122</v>
      </c>
      <c r="B197">
        <v>11.8</v>
      </c>
    </row>
    <row r="198" spans="1:2">
      <c r="A198" t="s">
        <v>123</v>
      </c>
      <c r="B198">
        <v>17.7</v>
      </c>
    </row>
    <row r="199" spans="1:2">
      <c r="A199" t="s">
        <v>255</v>
      </c>
      <c r="B199">
        <v>12.5</v>
      </c>
    </row>
    <row r="200" spans="1:2">
      <c r="A200" t="s">
        <v>182</v>
      </c>
      <c r="B200">
        <v>7.08</v>
      </c>
    </row>
    <row r="201" spans="1:2">
      <c r="A201" t="s">
        <v>208</v>
      </c>
      <c r="B201">
        <v>10.039999999999999</v>
      </c>
    </row>
    <row r="202" spans="1:2">
      <c r="A202" t="s">
        <v>256</v>
      </c>
      <c r="B202">
        <v>10.7</v>
      </c>
    </row>
    <row r="203" spans="1:2">
      <c r="A203" t="s">
        <v>177</v>
      </c>
      <c r="B203">
        <v>2.96</v>
      </c>
    </row>
    <row r="204" spans="1:2">
      <c r="A204" t="s">
        <v>209</v>
      </c>
      <c r="B204">
        <v>1.78</v>
      </c>
    </row>
    <row r="205" spans="1:2">
      <c r="A205" t="s">
        <v>258</v>
      </c>
      <c r="B205">
        <v>6</v>
      </c>
    </row>
    <row r="206" spans="1:2">
      <c r="A206" t="s">
        <v>257</v>
      </c>
      <c r="B206">
        <v>6</v>
      </c>
    </row>
    <row r="207" spans="1:2">
      <c r="A207" t="s">
        <v>223</v>
      </c>
      <c r="B207">
        <v>9</v>
      </c>
    </row>
    <row r="208" spans="1:2">
      <c r="A208" t="s">
        <v>224</v>
      </c>
      <c r="B208">
        <v>6.5</v>
      </c>
    </row>
    <row r="209" spans="1:2">
      <c r="A209" t="s">
        <v>204</v>
      </c>
      <c r="B209">
        <v>14.16</v>
      </c>
    </row>
    <row r="210" spans="1:2">
      <c r="A210" t="s">
        <v>259</v>
      </c>
      <c r="B210">
        <v>11</v>
      </c>
    </row>
    <row r="211" spans="1:2">
      <c r="A211" t="s">
        <v>293</v>
      </c>
      <c r="B211">
        <v>16.5</v>
      </c>
    </row>
    <row r="212" spans="1:2">
      <c r="A212" t="s">
        <v>260</v>
      </c>
      <c r="B212">
        <v>10.6</v>
      </c>
    </row>
    <row r="213" spans="1:2">
      <c r="A213" t="s">
        <v>247</v>
      </c>
      <c r="B213">
        <v>9</v>
      </c>
    </row>
    <row r="214" spans="1:2">
      <c r="A214" t="s">
        <v>287</v>
      </c>
      <c r="B214">
        <v>16.7</v>
      </c>
    </row>
    <row r="215" spans="1:2">
      <c r="A215" t="s">
        <v>261</v>
      </c>
      <c r="B215">
        <v>15</v>
      </c>
    </row>
    <row r="216" spans="1:2">
      <c r="A216" t="s">
        <v>225</v>
      </c>
      <c r="B216">
        <v>11</v>
      </c>
    </row>
    <row r="217" spans="1:2">
      <c r="A217" t="s">
        <v>137</v>
      </c>
      <c r="B217">
        <v>3.3</v>
      </c>
    </row>
    <row r="218" spans="1:2">
      <c r="A218" t="s">
        <v>289</v>
      </c>
      <c r="B218">
        <v>9</v>
      </c>
    </row>
    <row r="219" spans="1:2">
      <c r="A219" t="s">
        <v>105</v>
      </c>
      <c r="B219">
        <v>6.5</v>
      </c>
    </row>
    <row r="220" spans="1:2">
      <c r="A220" t="s">
        <v>106</v>
      </c>
      <c r="B220">
        <v>8.26</v>
      </c>
    </row>
    <row r="221" spans="1:2">
      <c r="A221" t="s">
        <v>104</v>
      </c>
      <c r="B221">
        <v>3.54</v>
      </c>
    </row>
    <row r="222" spans="1:2">
      <c r="A222" t="s">
        <v>108</v>
      </c>
      <c r="B222">
        <v>14.76</v>
      </c>
    </row>
    <row r="223" spans="1:2">
      <c r="A223" t="s">
        <v>107</v>
      </c>
      <c r="B223">
        <v>12.4</v>
      </c>
    </row>
    <row r="224" spans="1:2">
      <c r="A224" t="s">
        <v>211</v>
      </c>
      <c r="B224">
        <v>9.44</v>
      </c>
    </row>
    <row r="225" spans="1:2">
      <c r="A225" t="s">
        <v>281</v>
      </c>
      <c r="B225">
        <v>9</v>
      </c>
    </row>
    <row r="226" spans="1:2">
      <c r="A226" t="s">
        <v>262</v>
      </c>
      <c r="B226">
        <v>7</v>
      </c>
    </row>
    <row r="227" spans="1:2">
      <c r="A227" t="s">
        <v>165</v>
      </c>
      <c r="B227">
        <v>4.72</v>
      </c>
    </row>
    <row r="228" spans="1:2">
      <c r="A228" t="s">
        <v>153</v>
      </c>
      <c r="B228">
        <v>8.26</v>
      </c>
    </row>
    <row r="229" spans="1:2">
      <c r="A229" t="s">
        <v>154</v>
      </c>
      <c r="B229">
        <v>11.8</v>
      </c>
    </row>
    <row r="230" spans="1:2">
      <c r="A230" t="s">
        <v>155</v>
      </c>
      <c r="B230">
        <v>12.98</v>
      </c>
    </row>
    <row r="231" spans="1:2">
      <c r="A231" t="s">
        <v>151</v>
      </c>
      <c r="B231">
        <v>11.8</v>
      </c>
    </row>
    <row r="232" spans="1:2">
      <c r="A232" t="s">
        <v>152</v>
      </c>
      <c r="B232">
        <v>8.26</v>
      </c>
    </row>
    <row r="233" spans="1:2">
      <c r="A233" t="s">
        <v>156</v>
      </c>
      <c r="B233">
        <v>7.08</v>
      </c>
    </row>
    <row r="234" spans="1:2">
      <c r="A234" t="s">
        <v>157</v>
      </c>
      <c r="B234">
        <v>9.44</v>
      </c>
    </row>
    <row r="235" spans="1:2">
      <c r="A235" t="s">
        <v>158</v>
      </c>
      <c r="B235">
        <v>9.44</v>
      </c>
    </row>
    <row r="236" spans="1:2">
      <c r="A236" t="s">
        <v>159</v>
      </c>
      <c r="B236">
        <v>11.8</v>
      </c>
    </row>
    <row r="237" spans="1:2">
      <c r="A237" t="s">
        <v>160</v>
      </c>
      <c r="B237">
        <v>4.72</v>
      </c>
    </row>
    <row r="238" spans="1:2">
      <c r="A238" t="s">
        <v>194</v>
      </c>
      <c r="B238">
        <v>3.54</v>
      </c>
    </row>
    <row r="239" spans="1:2">
      <c r="A239" t="s">
        <v>169</v>
      </c>
      <c r="B239">
        <v>7.68</v>
      </c>
    </row>
    <row r="240" spans="1:2">
      <c r="A240" t="s">
        <v>215</v>
      </c>
      <c r="B240">
        <v>7.68</v>
      </c>
    </row>
    <row r="241" spans="1:2">
      <c r="A241" t="s">
        <v>214</v>
      </c>
      <c r="B241">
        <v>4.72</v>
      </c>
    </row>
    <row r="242" spans="1:2">
      <c r="A242" t="s">
        <v>263</v>
      </c>
      <c r="B242">
        <v>15</v>
      </c>
    </row>
    <row r="243" spans="1:2">
      <c r="A243" t="s">
        <v>264</v>
      </c>
      <c r="B243">
        <v>9</v>
      </c>
    </row>
    <row r="244" spans="1:2">
      <c r="A244" t="s">
        <v>265</v>
      </c>
      <c r="B244">
        <v>11</v>
      </c>
    </row>
    <row r="245" spans="1:2">
      <c r="A245" t="s">
        <v>266</v>
      </c>
      <c r="B245">
        <v>13</v>
      </c>
    </row>
    <row r="246" spans="1:2">
      <c r="A246" t="s">
        <v>125</v>
      </c>
      <c r="B246">
        <v>7.08</v>
      </c>
    </row>
    <row r="247" spans="1:2">
      <c r="A247" t="s">
        <v>126</v>
      </c>
      <c r="B247">
        <v>11.8</v>
      </c>
    </row>
    <row r="248" spans="1:2">
      <c r="A248" t="s">
        <v>124</v>
      </c>
      <c r="B248">
        <v>4.72</v>
      </c>
    </row>
    <row r="249" spans="1:2">
      <c r="A249" t="s">
        <v>212</v>
      </c>
      <c r="B249">
        <v>7.68</v>
      </c>
    </row>
    <row r="250" spans="1:2">
      <c r="A250" t="s">
        <v>213</v>
      </c>
      <c r="B250">
        <v>1.78</v>
      </c>
    </row>
    <row r="251" spans="1:2">
      <c r="A251" t="s">
        <v>286</v>
      </c>
      <c r="B251">
        <v>14.3</v>
      </c>
    </row>
    <row r="252" spans="1:2">
      <c r="A252" t="s">
        <v>267</v>
      </c>
      <c r="B252">
        <v>11</v>
      </c>
    </row>
    <row r="253" spans="1:2">
      <c r="A253" t="s">
        <v>103</v>
      </c>
      <c r="B253">
        <v>5.9</v>
      </c>
    </row>
    <row r="254" spans="1:2">
      <c r="A254" t="s">
        <v>268</v>
      </c>
      <c r="B254">
        <v>6</v>
      </c>
    </row>
    <row r="255" spans="1:2">
      <c r="A255" t="s">
        <v>149</v>
      </c>
      <c r="B255">
        <v>4.72</v>
      </c>
    </row>
    <row r="256" spans="1:2">
      <c r="A256" t="s">
        <v>138</v>
      </c>
      <c r="B256">
        <v>4.72</v>
      </c>
    </row>
    <row r="257" spans="1:2">
      <c r="A257" t="s">
        <v>139</v>
      </c>
      <c r="B257">
        <v>5.9</v>
      </c>
    </row>
    <row r="258" spans="1:2">
      <c r="A258" t="s">
        <v>128</v>
      </c>
      <c r="B258">
        <v>2.96</v>
      </c>
    </row>
    <row r="259" spans="1:2">
      <c r="A259" t="s">
        <v>129</v>
      </c>
      <c r="B259">
        <v>3.54</v>
      </c>
    </row>
    <row r="260" spans="1:2">
      <c r="A260" t="s">
        <v>130</v>
      </c>
      <c r="B260">
        <v>3.9</v>
      </c>
    </row>
    <row r="261" spans="1:2">
      <c r="A261" t="s">
        <v>131</v>
      </c>
      <c r="B261">
        <v>4.4800000000000004</v>
      </c>
    </row>
    <row r="262" spans="1:2">
      <c r="A262" t="s">
        <v>132</v>
      </c>
      <c r="B262">
        <v>7.08</v>
      </c>
    </row>
    <row r="263" spans="1:2">
      <c r="A263" t="s">
        <v>133</v>
      </c>
      <c r="B263">
        <v>5.9</v>
      </c>
    </row>
    <row r="264" spans="1:2">
      <c r="A264" t="s">
        <v>134</v>
      </c>
      <c r="B264">
        <v>7.44</v>
      </c>
    </row>
    <row r="265" spans="1:2">
      <c r="A265" t="s">
        <v>135</v>
      </c>
      <c r="B265">
        <v>9.44</v>
      </c>
    </row>
    <row r="266" spans="1:2">
      <c r="A266" t="s">
        <v>141</v>
      </c>
      <c r="B266">
        <v>3.54</v>
      </c>
    </row>
    <row r="267" spans="1:2">
      <c r="A267" t="s">
        <v>148</v>
      </c>
      <c r="B267">
        <v>3.54</v>
      </c>
    </row>
    <row r="268" spans="1:2">
      <c r="A268" t="s">
        <v>147</v>
      </c>
      <c r="B268">
        <v>5.9</v>
      </c>
    </row>
    <row r="269" spans="1:2">
      <c r="A269" t="s">
        <v>150</v>
      </c>
      <c r="B269">
        <v>4.72</v>
      </c>
    </row>
    <row r="270" spans="1:2">
      <c r="A270" t="s">
        <v>180</v>
      </c>
      <c r="B270">
        <v>4.1399999999999997</v>
      </c>
    </row>
    <row r="271" spans="1:2">
      <c r="A271" t="s">
        <v>127</v>
      </c>
      <c r="B271">
        <v>2.36</v>
      </c>
    </row>
    <row r="272" spans="1:2">
      <c r="A272" t="s">
        <v>168</v>
      </c>
      <c r="B272">
        <v>4.72</v>
      </c>
    </row>
    <row r="273" spans="1:2">
      <c r="A273" t="s">
        <v>161</v>
      </c>
      <c r="B273">
        <v>4.72</v>
      </c>
    </row>
    <row r="274" spans="1:2">
      <c r="A274" t="s">
        <v>163</v>
      </c>
      <c r="B274">
        <v>9.44</v>
      </c>
    </row>
    <row r="275" spans="1:2">
      <c r="A275" t="s">
        <v>244</v>
      </c>
      <c r="B275">
        <v>14.7</v>
      </c>
    </row>
    <row r="276" spans="1:2">
      <c r="A276" t="s">
        <v>162</v>
      </c>
      <c r="B276">
        <v>3.54</v>
      </c>
    </row>
    <row r="277" spans="1:2">
      <c r="A277" t="s">
        <v>184</v>
      </c>
      <c r="B277">
        <v>1.78</v>
      </c>
    </row>
    <row r="278" spans="1:2">
      <c r="A278" t="s">
        <v>185</v>
      </c>
      <c r="B278">
        <v>5.32</v>
      </c>
    </row>
    <row r="279" spans="1:2">
      <c r="A279" t="s">
        <v>269</v>
      </c>
      <c r="B279">
        <v>8.6</v>
      </c>
    </row>
    <row r="280" spans="1:2">
      <c r="A280" t="s">
        <v>270</v>
      </c>
      <c r="B280">
        <v>10.199999999999999</v>
      </c>
    </row>
    <row r="281" spans="1:2">
      <c r="A281" t="s">
        <v>271</v>
      </c>
      <c r="B281">
        <v>11</v>
      </c>
    </row>
    <row r="282" spans="1:2">
      <c r="A282" t="s">
        <v>278</v>
      </c>
      <c r="B282">
        <v>9</v>
      </c>
    </row>
  </sheetData>
  <sheetProtection sheet="1" objects="1" scenarios="1"/>
  <sortState ref="A1:B282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83"/>
  <sheetViews>
    <sheetView workbookViewId="0">
      <selection activeCell="E20" sqref="E20"/>
    </sheetView>
  </sheetViews>
  <sheetFormatPr defaultRowHeight="15"/>
  <cols>
    <col min="1" max="1" width="39.5703125" bestFit="1" customWidth="1"/>
    <col min="2" max="2" width="11" customWidth="1"/>
  </cols>
  <sheetData>
    <row r="1" spans="1:2">
      <c r="A1" t="s">
        <v>296</v>
      </c>
      <c r="B1" t="s">
        <v>291</v>
      </c>
    </row>
    <row r="2" spans="1:2">
      <c r="A2" s="33" t="s">
        <v>226</v>
      </c>
      <c r="B2" s="34">
        <v>5</v>
      </c>
    </row>
    <row r="3" spans="1:2">
      <c r="A3" s="35" t="s">
        <v>4</v>
      </c>
      <c r="B3" s="36">
        <v>7.68</v>
      </c>
    </row>
    <row r="4" spans="1:2">
      <c r="A4" s="37" t="s">
        <v>5</v>
      </c>
      <c r="B4" s="38">
        <v>8.26</v>
      </c>
    </row>
    <row r="5" spans="1:2">
      <c r="A5" s="35" t="s">
        <v>6</v>
      </c>
      <c r="B5" s="36">
        <v>5.9</v>
      </c>
    </row>
    <row r="6" spans="1:2">
      <c r="A6" s="37" t="s">
        <v>7</v>
      </c>
      <c r="B6" s="38">
        <v>10.039999999999999</v>
      </c>
    </row>
    <row r="7" spans="1:2">
      <c r="A7" s="35" t="s">
        <v>273</v>
      </c>
      <c r="B7" s="36">
        <v>5</v>
      </c>
    </row>
    <row r="8" spans="1:2">
      <c r="A8" s="37" t="s">
        <v>292</v>
      </c>
      <c r="B8" s="38">
        <v>14</v>
      </c>
    </row>
    <row r="9" spans="1:2">
      <c r="A9" s="35" t="s">
        <v>8</v>
      </c>
      <c r="B9" s="36">
        <v>4.1399999999999997</v>
      </c>
    </row>
    <row r="10" spans="1:2">
      <c r="A10" s="37" t="s">
        <v>288</v>
      </c>
      <c r="B10" s="38">
        <v>13.7</v>
      </c>
    </row>
    <row r="11" spans="1:2">
      <c r="A11" s="35" t="s">
        <v>9</v>
      </c>
      <c r="B11" s="36">
        <v>8.26</v>
      </c>
    </row>
    <row r="12" spans="1:2">
      <c r="A12" s="37" t="s">
        <v>10</v>
      </c>
      <c r="B12" s="38">
        <v>5.32</v>
      </c>
    </row>
    <row r="13" spans="1:2">
      <c r="A13" s="35" t="s">
        <v>11</v>
      </c>
      <c r="B13" s="36">
        <v>4.72</v>
      </c>
    </row>
    <row r="14" spans="1:2">
      <c r="A14" s="37" t="s">
        <v>12</v>
      </c>
      <c r="B14" s="38">
        <v>2.96</v>
      </c>
    </row>
    <row r="15" spans="1:2">
      <c r="A15" s="35" t="s">
        <v>13</v>
      </c>
      <c r="B15" s="36">
        <v>5.32</v>
      </c>
    </row>
    <row r="16" spans="1:2">
      <c r="A16" s="37" t="s">
        <v>14</v>
      </c>
      <c r="B16" s="38">
        <v>6.5</v>
      </c>
    </row>
    <row r="17" spans="1:2">
      <c r="A17" s="35" t="s">
        <v>15</v>
      </c>
      <c r="B17" s="36">
        <v>3.54</v>
      </c>
    </row>
    <row r="18" spans="1:2">
      <c r="A18" s="37" t="s">
        <v>16</v>
      </c>
      <c r="B18" s="38">
        <v>9.44</v>
      </c>
    </row>
    <row r="19" spans="1:2">
      <c r="A19" s="35" t="s">
        <v>17</v>
      </c>
      <c r="B19" s="36">
        <v>7.08</v>
      </c>
    </row>
    <row r="20" spans="1:2">
      <c r="A20" s="37" t="s">
        <v>18</v>
      </c>
      <c r="B20" s="38">
        <v>5.32</v>
      </c>
    </row>
    <row r="21" spans="1:2">
      <c r="A21" s="35" t="s">
        <v>216</v>
      </c>
      <c r="B21" s="36">
        <v>5</v>
      </c>
    </row>
    <row r="22" spans="1:2">
      <c r="A22" s="37" t="s">
        <v>19</v>
      </c>
      <c r="B22" s="38">
        <v>2.96</v>
      </c>
    </row>
    <row r="23" spans="1:2">
      <c r="A23" s="35" t="s">
        <v>20</v>
      </c>
      <c r="B23" s="36">
        <v>2.96</v>
      </c>
    </row>
    <row r="24" spans="1:2">
      <c r="A24" s="37" t="s">
        <v>21</v>
      </c>
      <c r="B24" s="38">
        <v>3.54</v>
      </c>
    </row>
    <row r="25" spans="1:2">
      <c r="A25" s="35" t="s">
        <v>227</v>
      </c>
      <c r="B25" s="36">
        <v>9</v>
      </c>
    </row>
    <row r="26" spans="1:2">
      <c r="A26" s="37" t="s">
        <v>22</v>
      </c>
      <c r="B26" s="38">
        <v>14.16</v>
      </c>
    </row>
    <row r="27" spans="1:2">
      <c r="A27" s="35" t="s">
        <v>23</v>
      </c>
      <c r="B27" s="36">
        <v>7.08</v>
      </c>
    </row>
    <row r="28" spans="1:2">
      <c r="A28" s="37" t="s">
        <v>24</v>
      </c>
      <c r="B28" s="38">
        <v>10.62</v>
      </c>
    </row>
    <row r="29" spans="1:2">
      <c r="A29" s="35" t="s">
        <v>26</v>
      </c>
      <c r="B29" s="36">
        <v>9.44</v>
      </c>
    </row>
    <row r="30" spans="1:2">
      <c r="A30" s="37" t="s">
        <v>25</v>
      </c>
      <c r="B30" s="38">
        <v>4.1399999999999997</v>
      </c>
    </row>
    <row r="31" spans="1:2">
      <c r="A31" s="35" t="s">
        <v>27</v>
      </c>
      <c r="B31" s="36">
        <v>4.72</v>
      </c>
    </row>
    <row r="32" spans="1:2">
      <c r="A32" s="37" t="s">
        <v>28</v>
      </c>
      <c r="B32" s="38">
        <v>3.54</v>
      </c>
    </row>
    <row r="33" spans="1:2">
      <c r="A33" s="35" t="s">
        <v>29</v>
      </c>
      <c r="B33" s="36">
        <v>8.26</v>
      </c>
    </row>
    <row r="34" spans="1:2">
      <c r="A34" s="37" t="s">
        <v>30</v>
      </c>
      <c r="B34" s="38">
        <v>14.16</v>
      </c>
    </row>
    <row r="35" spans="1:2">
      <c r="A35" s="35" t="s">
        <v>31</v>
      </c>
      <c r="B35" s="36">
        <v>4.1399999999999997</v>
      </c>
    </row>
    <row r="36" spans="1:2">
      <c r="A36" s="37" t="s">
        <v>32</v>
      </c>
      <c r="B36" s="38">
        <v>7.08</v>
      </c>
    </row>
    <row r="37" spans="1:2">
      <c r="A37" s="35" t="s">
        <v>33</v>
      </c>
      <c r="B37" s="36">
        <v>9.44</v>
      </c>
    </row>
    <row r="38" spans="1:2">
      <c r="A38" s="37" t="s">
        <v>34</v>
      </c>
      <c r="B38" s="38">
        <v>9.44</v>
      </c>
    </row>
    <row r="39" spans="1:2">
      <c r="A39" s="35" t="s">
        <v>35</v>
      </c>
      <c r="B39" s="36">
        <v>4.1399999999999997</v>
      </c>
    </row>
    <row r="40" spans="1:2">
      <c r="A40" s="37" t="s">
        <v>36</v>
      </c>
      <c r="B40" s="38">
        <v>5.9</v>
      </c>
    </row>
    <row r="41" spans="1:2">
      <c r="A41" s="35" t="s">
        <v>37</v>
      </c>
      <c r="B41" s="36">
        <v>9.44</v>
      </c>
    </row>
    <row r="42" spans="1:2">
      <c r="A42" s="37" t="s">
        <v>38</v>
      </c>
      <c r="B42" s="38">
        <v>3.54</v>
      </c>
    </row>
    <row r="43" spans="1:2">
      <c r="A43" s="35" t="s">
        <v>39</v>
      </c>
      <c r="B43" s="36">
        <v>5.9</v>
      </c>
    </row>
    <row r="44" spans="1:2">
      <c r="A44" s="37" t="s">
        <v>228</v>
      </c>
      <c r="B44" s="38">
        <v>7</v>
      </c>
    </row>
    <row r="45" spans="1:2">
      <c r="A45" s="35" t="s">
        <v>40</v>
      </c>
      <c r="B45" s="36">
        <v>9.44</v>
      </c>
    </row>
    <row r="46" spans="1:2">
      <c r="A46" s="37" t="s">
        <v>229</v>
      </c>
      <c r="B46" s="38">
        <v>7</v>
      </c>
    </row>
    <row r="47" spans="1:2">
      <c r="A47" s="35" t="s">
        <v>41</v>
      </c>
      <c r="B47" s="36">
        <v>5.9</v>
      </c>
    </row>
    <row r="48" spans="1:2">
      <c r="A48" s="37" t="s">
        <v>42</v>
      </c>
      <c r="B48" s="38">
        <v>2.96</v>
      </c>
    </row>
    <row r="49" spans="1:2">
      <c r="A49" s="35" t="s">
        <v>44</v>
      </c>
      <c r="B49" s="36">
        <v>8.86</v>
      </c>
    </row>
    <row r="50" spans="1:2">
      <c r="A50" s="37" t="s">
        <v>45</v>
      </c>
      <c r="B50" s="38">
        <v>9.44</v>
      </c>
    </row>
    <row r="51" spans="1:2">
      <c r="A51" s="35" t="s">
        <v>46</v>
      </c>
      <c r="B51" s="36">
        <v>10.62</v>
      </c>
    </row>
    <row r="52" spans="1:2">
      <c r="A52" s="37" t="s">
        <v>43</v>
      </c>
      <c r="B52" s="38">
        <v>8.26</v>
      </c>
    </row>
    <row r="53" spans="1:2">
      <c r="A53" s="35" t="s">
        <v>170</v>
      </c>
      <c r="B53" s="36">
        <v>4.72</v>
      </c>
    </row>
    <row r="54" spans="1:2">
      <c r="A54" s="37" t="s">
        <v>47</v>
      </c>
      <c r="B54" s="38">
        <v>7.08</v>
      </c>
    </row>
    <row r="55" spans="1:2">
      <c r="A55" s="35" t="s">
        <v>48</v>
      </c>
      <c r="B55" s="36">
        <v>6.5</v>
      </c>
    </row>
    <row r="56" spans="1:2">
      <c r="A56" s="37" t="s">
        <v>49</v>
      </c>
      <c r="B56" s="38">
        <v>14.16</v>
      </c>
    </row>
    <row r="57" spans="1:2">
      <c r="A57" s="35" t="s">
        <v>50</v>
      </c>
      <c r="B57" s="36">
        <v>5.9</v>
      </c>
    </row>
    <row r="58" spans="1:2">
      <c r="A58" s="37" t="s">
        <v>51</v>
      </c>
      <c r="B58" s="38">
        <v>2.96</v>
      </c>
    </row>
    <row r="59" spans="1:2">
      <c r="A59" s="35" t="s">
        <v>230</v>
      </c>
      <c r="B59" s="36">
        <v>10</v>
      </c>
    </row>
    <row r="60" spans="1:2">
      <c r="A60" s="37" t="s">
        <v>53</v>
      </c>
      <c r="B60" s="38">
        <v>9.44</v>
      </c>
    </row>
    <row r="61" spans="1:2">
      <c r="A61" s="35" t="s">
        <v>54</v>
      </c>
      <c r="B61" s="36">
        <v>16.52</v>
      </c>
    </row>
    <row r="62" spans="1:2">
      <c r="A62" s="37" t="s">
        <v>55</v>
      </c>
      <c r="B62" s="38">
        <v>19.48</v>
      </c>
    </row>
    <row r="63" spans="1:2">
      <c r="A63" s="35" t="s">
        <v>56</v>
      </c>
      <c r="B63" s="36">
        <v>10.62</v>
      </c>
    </row>
    <row r="64" spans="1:2">
      <c r="A64" s="37" t="s">
        <v>52</v>
      </c>
      <c r="B64" s="38">
        <v>8.26</v>
      </c>
    </row>
    <row r="65" spans="1:2">
      <c r="A65" s="35" t="s">
        <v>57</v>
      </c>
      <c r="B65" s="36">
        <v>4.72</v>
      </c>
    </row>
    <row r="66" spans="1:2">
      <c r="A66" s="37" t="s">
        <v>58</v>
      </c>
      <c r="B66" s="38">
        <v>4.72</v>
      </c>
    </row>
    <row r="67" spans="1:2">
      <c r="A67" s="35" t="s">
        <v>59</v>
      </c>
      <c r="B67" s="36">
        <v>18.88</v>
      </c>
    </row>
    <row r="68" spans="1:2">
      <c r="A68" s="37" t="s">
        <v>60</v>
      </c>
      <c r="B68" s="38">
        <v>7.08</v>
      </c>
    </row>
    <row r="69" spans="1:2">
      <c r="A69" s="35" t="s">
        <v>61</v>
      </c>
      <c r="B69" s="36">
        <v>9.44</v>
      </c>
    </row>
    <row r="70" spans="1:2">
      <c r="A70" s="37" t="s">
        <v>62</v>
      </c>
      <c r="B70" s="38">
        <v>11.8</v>
      </c>
    </row>
    <row r="71" spans="1:2">
      <c r="A71" s="35" t="s">
        <v>63</v>
      </c>
      <c r="B71" s="36">
        <v>14.16</v>
      </c>
    </row>
    <row r="72" spans="1:2">
      <c r="A72" s="37" t="s">
        <v>64</v>
      </c>
      <c r="B72" s="38">
        <v>10.039999999999999</v>
      </c>
    </row>
    <row r="73" spans="1:2">
      <c r="A73" s="35" t="s">
        <v>231</v>
      </c>
      <c r="B73" s="36">
        <v>6</v>
      </c>
    </row>
    <row r="74" spans="1:2">
      <c r="A74" s="37" t="s">
        <v>65</v>
      </c>
      <c r="B74" s="38">
        <v>2.96</v>
      </c>
    </row>
    <row r="75" spans="1:2">
      <c r="A75" s="35" t="s">
        <v>66</v>
      </c>
      <c r="B75" s="36">
        <v>3.54</v>
      </c>
    </row>
    <row r="76" spans="1:2">
      <c r="A76" s="37" t="s">
        <v>67</v>
      </c>
      <c r="B76" s="38">
        <v>7.08</v>
      </c>
    </row>
    <row r="77" spans="1:2">
      <c r="A77" s="35" t="s">
        <v>68</v>
      </c>
      <c r="B77" s="36">
        <v>9.44</v>
      </c>
    </row>
    <row r="78" spans="1:2">
      <c r="A78" s="37" t="s">
        <v>69</v>
      </c>
      <c r="B78" s="38">
        <v>4.1399999999999997</v>
      </c>
    </row>
    <row r="79" spans="1:2">
      <c r="A79" s="35" t="s">
        <v>285</v>
      </c>
      <c r="B79" s="36">
        <v>13.7</v>
      </c>
    </row>
    <row r="80" spans="1:2">
      <c r="A80" s="37" t="s">
        <v>70</v>
      </c>
      <c r="B80" s="38">
        <v>9.44</v>
      </c>
    </row>
    <row r="81" spans="1:2">
      <c r="A81" s="35" t="s">
        <v>71</v>
      </c>
      <c r="B81" s="36">
        <v>4.72</v>
      </c>
    </row>
    <row r="82" spans="1:2">
      <c r="A82" s="37" t="s">
        <v>195</v>
      </c>
      <c r="B82" s="38">
        <v>2.96</v>
      </c>
    </row>
    <row r="83" spans="1:2">
      <c r="A83" s="35" t="s">
        <v>72</v>
      </c>
      <c r="B83" s="36">
        <v>5.32</v>
      </c>
    </row>
    <row r="84" spans="1:2">
      <c r="A84" s="37" t="s">
        <v>73</v>
      </c>
      <c r="B84" s="38">
        <v>4.72</v>
      </c>
    </row>
    <row r="85" spans="1:2">
      <c r="A85" s="35" t="s">
        <v>74</v>
      </c>
      <c r="B85" s="36">
        <v>7.08</v>
      </c>
    </row>
    <row r="86" spans="1:2">
      <c r="A86" s="37" t="s">
        <v>75</v>
      </c>
      <c r="B86" s="38">
        <v>7.08</v>
      </c>
    </row>
    <row r="87" spans="1:2">
      <c r="A87" s="35" t="s">
        <v>233</v>
      </c>
      <c r="B87" s="36">
        <v>7</v>
      </c>
    </row>
    <row r="88" spans="1:2">
      <c r="A88" s="37" t="s">
        <v>76</v>
      </c>
      <c r="B88" s="38">
        <v>12.98</v>
      </c>
    </row>
    <row r="89" spans="1:2">
      <c r="A89" s="35" t="s">
        <v>77</v>
      </c>
      <c r="B89" s="36">
        <v>9.44</v>
      </c>
    </row>
    <row r="90" spans="1:2">
      <c r="A90" s="37" t="s">
        <v>234</v>
      </c>
      <c r="B90" s="38">
        <v>3</v>
      </c>
    </row>
    <row r="91" spans="1:2">
      <c r="A91" s="35" t="s">
        <v>78</v>
      </c>
      <c r="B91" s="36">
        <v>2.96</v>
      </c>
    </row>
    <row r="92" spans="1:2">
      <c r="A92" s="37" t="s">
        <v>79</v>
      </c>
      <c r="B92" s="38">
        <v>4.1399999999999997</v>
      </c>
    </row>
    <row r="93" spans="1:2">
      <c r="A93" s="35" t="s">
        <v>80</v>
      </c>
      <c r="B93" s="36">
        <v>4.72</v>
      </c>
    </row>
    <row r="94" spans="1:2">
      <c r="A94" s="37" t="s">
        <v>81</v>
      </c>
      <c r="B94" s="38">
        <v>7.08</v>
      </c>
    </row>
    <row r="95" spans="1:2">
      <c r="A95" s="35" t="s">
        <v>82</v>
      </c>
      <c r="B95" s="36">
        <v>3.54</v>
      </c>
    </row>
    <row r="96" spans="1:2">
      <c r="A96" s="37" t="s">
        <v>83</v>
      </c>
      <c r="B96" s="38">
        <v>2.36</v>
      </c>
    </row>
    <row r="97" spans="1:2">
      <c r="A97" s="35" t="s">
        <v>84</v>
      </c>
      <c r="B97" s="36">
        <v>2.36</v>
      </c>
    </row>
    <row r="98" spans="1:2">
      <c r="A98" s="37" t="s">
        <v>85</v>
      </c>
      <c r="B98" s="38">
        <v>2.96</v>
      </c>
    </row>
    <row r="99" spans="1:2">
      <c r="A99" s="35" t="s">
        <v>86</v>
      </c>
      <c r="B99" s="36">
        <v>10.62</v>
      </c>
    </row>
    <row r="100" spans="1:2">
      <c r="A100" s="37" t="s">
        <v>87</v>
      </c>
      <c r="B100" s="38">
        <v>9.44</v>
      </c>
    </row>
    <row r="101" spans="1:2">
      <c r="A101" s="35" t="s">
        <v>88</v>
      </c>
      <c r="B101" s="36">
        <v>20.059999999999999</v>
      </c>
    </row>
    <row r="102" spans="1:2">
      <c r="A102" s="37" t="s">
        <v>89</v>
      </c>
      <c r="B102" s="38">
        <v>5.9</v>
      </c>
    </row>
    <row r="103" spans="1:2">
      <c r="A103" s="35" t="s">
        <v>90</v>
      </c>
      <c r="B103" s="36">
        <v>12.98</v>
      </c>
    </row>
    <row r="104" spans="1:2">
      <c r="A104" s="37" t="s">
        <v>91</v>
      </c>
      <c r="B104" s="38">
        <v>8.26</v>
      </c>
    </row>
    <row r="105" spans="1:2">
      <c r="A105" s="35" t="s">
        <v>92</v>
      </c>
      <c r="B105" s="36">
        <v>10.62</v>
      </c>
    </row>
    <row r="106" spans="1:2">
      <c r="A106" s="37" t="s">
        <v>93</v>
      </c>
      <c r="B106" s="38">
        <v>3.54</v>
      </c>
    </row>
    <row r="107" spans="1:2">
      <c r="A107" s="35" t="s">
        <v>94</v>
      </c>
      <c r="B107" s="36">
        <v>9.44</v>
      </c>
    </row>
    <row r="108" spans="1:2">
      <c r="A108" s="37" t="s">
        <v>95</v>
      </c>
      <c r="B108" s="38">
        <v>4.72</v>
      </c>
    </row>
    <row r="109" spans="1:2">
      <c r="A109" s="35" t="s">
        <v>96</v>
      </c>
      <c r="B109" s="36">
        <v>4.1399999999999997</v>
      </c>
    </row>
    <row r="110" spans="1:2">
      <c r="A110" s="37" t="s">
        <v>173</v>
      </c>
      <c r="B110" s="38">
        <v>2.96</v>
      </c>
    </row>
    <row r="111" spans="1:2">
      <c r="A111" s="35" t="s">
        <v>174</v>
      </c>
      <c r="B111" s="36">
        <v>4.1399999999999997</v>
      </c>
    </row>
    <row r="112" spans="1:2">
      <c r="A112" s="37" t="s">
        <v>175</v>
      </c>
      <c r="B112" s="38">
        <v>4.72</v>
      </c>
    </row>
    <row r="113" spans="1:2">
      <c r="A113" s="35" t="s">
        <v>97</v>
      </c>
      <c r="B113" s="36">
        <v>3.54</v>
      </c>
    </row>
    <row r="114" spans="1:2">
      <c r="A114" s="37" t="s">
        <v>98</v>
      </c>
      <c r="B114" s="38">
        <v>5.32</v>
      </c>
    </row>
    <row r="115" spans="1:2">
      <c r="A115" s="35" t="s">
        <v>99</v>
      </c>
      <c r="B115" s="36">
        <v>3.54</v>
      </c>
    </row>
    <row r="116" spans="1:2">
      <c r="A116" s="37" t="s">
        <v>100</v>
      </c>
      <c r="B116" s="38">
        <v>4.1399999999999997</v>
      </c>
    </row>
    <row r="117" spans="1:2">
      <c r="A117" s="35" t="s">
        <v>102</v>
      </c>
      <c r="B117" s="36">
        <v>5.32</v>
      </c>
    </row>
    <row r="118" spans="1:2">
      <c r="A118" s="37" t="s">
        <v>101</v>
      </c>
      <c r="B118" s="38">
        <v>5.08</v>
      </c>
    </row>
    <row r="119" spans="1:2">
      <c r="A119" s="35" t="s">
        <v>277</v>
      </c>
      <c r="B119" s="36">
        <v>7.7</v>
      </c>
    </row>
    <row r="120" spans="1:2">
      <c r="A120" s="37" t="s">
        <v>278</v>
      </c>
      <c r="B120" s="38">
        <v>9</v>
      </c>
    </row>
    <row r="121" spans="1:2">
      <c r="A121" s="35" t="s">
        <v>281</v>
      </c>
      <c r="B121" s="36">
        <v>9</v>
      </c>
    </row>
    <row r="122" spans="1:2">
      <c r="A122" s="37" t="s">
        <v>279</v>
      </c>
      <c r="B122" s="38">
        <v>11</v>
      </c>
    </row>
    <row r="123" spans="1:2">
      <c r="A123" s="35" t="s">
        <v>280</v>
      </c>
      <c r="B123" s="36">
        <v>7</v>
      </c>
    </row>
    <row r="124" spans="1:2">
      <c r="A124" s="37" t="s">
        <v>217</v>
      </c>
      <c r="B124" s="38">
        <v>7</v>
      </c>
    </row>
    <row r="125" spans="1:2">
      <c r="A125" s="35" t="s">
        <v>142</v>
      </c>
      <c r="B125" s="36">
        <v>7.08</v>
      </c>
    </row>
    <row r="126" spans="1:2">
      <c r="A126" s="37" t="s">
        <v>235</v>
      </c>
      <c r="B126" s="38">
        <v>3</v>
      </c>
    </row>
    <row r="127" spans="1:2">
      <c r="A127" s="35" t="s">
        <v>196</v>
      </c>
      <c r="B127" s="36">
        <v>5.9</v>
      </c>
    </row>
    <row r="128" spans="1:2">
      <c r="A128" s="37" t="s">
        <v>197</v>
      </c>
      <c r="B128" s="38">
        <v>7.08</v>
      </c>
    </row>
    <row r="129" spans="1:2">
      <c r="A129" s="35" t="s">
        <v>198</v>
      </c>
      <c r="B129" s="36">
        <v>5.9</v>
      </c>
    </row>
    <row r="130" spans="1:2">
      <c r="A130" s="37" t="s">
        <v>218</v>
      </c>
      <c r="B130" s="38">
        <v>8</v>
      </c>
    </row>
    <row r="131" spans="1:2">
      <c r="A131" s="35" t="s">
        <v>167</v>
      </c>
      <c r="B131" s="36">
        <v>7.08</v>
      </c>
    </row>
    <row r="132" spans="1:2">
      <c r="A132" s="37" t="s">
        <v>164</v>
      </c>
      <c r="B132" s="38">
        <v>7.08</v>
      </c>
    </row>
    <row r="133" spans="1:2">
      <c r="A133" s="35" t="s">
        <v>219</v>
      </c>
      <c r="B133" s="36">
        <v>9</v>
      </c>
    </row>
    <row r="134" spans="1:2">
      <c r="A134" s="37" t="s">
        <v>237</v>
      </c>
      <c r="B134" s="38">
        <v>12.5</v>
      </c>
    </row>
    <row r="135" spans="1:2">
      <c r="A135" s="35" t="s">
        <v>236</v>
      </c>
      <c r="B135" s="36">
        <v>7</v>
      </c>
    </row>
    <row r="136" spans="1:2">
      <c r="A136" s="37" t="s">
        <v>238</v>
      </c>
      <c r="B136" s="38">
        <v>9.5</v>
      </c>
    </row>
    <row r="137" spans="1:2">
      <c r="A137" s="35" t="s">
        <v>239</v>
      </c>
      <c r="B137" s="36">
        <v>5</v>
      </c>
    </row>
    <row r="138" spans="1:2">
      <c r="A138" s="37" t="s">
        <v>240</v>
      </c>
      <c r="B138" s="38">
        <v>7</v>
      </c>
    </row>
    <row r="139" spans="1:2">
      <c r="A139" s="35" t="s">
        <v>232</v>
      </c>
      <c r="B139" s="36">
        <v>4.5</v>
      </c>
    </row>
    <row r="140" spans="1:2">
      <c r="A140" s="37" t="s">
        <v>140</v>
      </c>
      <c r="B140" s="38">
        <v>3.54</v>
      </c>
    </row>
    <row r="141" spans="1:2">
      <c r="A141" s="35" t="s">
        <v>200</v>
      </c>
      <c r="B141" s="36">
        <v>2.96</v>
      </c>
    </row>
    <row r="142" spans="1:2">
      <c r="A142" s="37" t="s">
        <v>193</v>
      </c>
      <c r="B142" s="38">
        <v>4.72</v>
      </c>
    </row>
    <row r="143" spans="1:2">
      <c r="A143" s="35" t="s">
        <v>143</v>
      </c>
      <c r="B143" s="36">
        <v>7.68</v>
      </c>
    </row>
    <row r="144" spans="1:2">
      <c r="A144" s="37" t="s">
        <v>201</v>
      </c>
      <c r="B144" s="38">
        <v>8.26</v>
      </c>
    </row>
    <row r="145" spans="1:2">
      <c r="A145" s="35" t="s">
        <v>202</v>
      </c>
      <c r="B145" s="36">
        <v>4.72</v>
      </c>
    </row>
    <row r="146" spans="1:2">
      <c r="A146" s="37" t="s">
        <v>166</v>
      </c>
      <c r="B146" s="38">
        <v>2.96</v>
      </c>
    </row>
    <row r="147" spans="1:2">
      <c r="A147" s="35" t="s">
        <v>203</v>
      </c>
      <c r="B147" s="36">
        <v>8.86</v>
      </c>
    </row>
    <row r="148" spans="1:2">
      <c r="A148" s="37" t="s">
        <v>179</v>
      </c>
      <c r="B148" s="38">
        <v>2.96</v>
      </c>
    </row>
    <row r="149" spans="1:2">
      <c r="A149" s="35" t="s">
        <v>178</v>
      </c>
      <c r="B149" s="36">
        <v>6.5</v>
      </c>
    </row>
    <row r="150" spans="1:2">
      <c r="A150" s="37" t="s">
        <v>186</v>
      </c>
      <c r="B150" s="38">
        <v>2.36</v>
      </c>
    </row>
    <row r="151" spans="1:2">
      <c r="A151" s="35" t="s">
        <v>187</v>
      </c>
      <c r="B151" s="36">
        <v>4.72</v>
      </c>
    </row>
    <row r="152" spans="1:2">
      <c r="A152" s="37" t="s">
        <v>192</v>
      </c>
      <c r="B152" s="38">
        <v>3.54</v>
      </c>
    </row>
    <row r="153" spans="1:2">
      <c r="A153" s="35" t="s">
        <v>188</v>
      </c>
      <c r="B153" s="36">
        <v>2.96</v>
      </c>
    </row>
    <row r="154" spans="1:2">
      <c r="A154" s="37" t="s">
        <v>189</v>
      </c>
      <c r="B154" s="38">
        <v>4.1399999999999997</v>
      </c>
    </row>
    <row r="155" spans="1:2">
      <c r="A155" s="35" t="s">
        <v>190</v>
      </c>
      <c r="B155" s="36">
        <v>2.96</v>
      </c>
    </row>
    <row r="156" spans="1:2">
      <c r="A156" s="37" t="s">
        <v>191</v>
      </c>
      <c r="B156" s="38">
        <v>2.96</v>
      </c>
    </row>
    <row r="157" spans="1:2">
      <c r="A157" s="35" t="s">
        <v>210</v>
      </c>
      <c r="B157" s="36">
        <v>3.54</v>
      </c>
    </row>
    <row r="158" spans="1:2">
      <c r="A158" s="37" t="s">
        <v>136</v>
      </c>
      <c r="B158" s="38">
        <v>10.62</v>
      </c>
    </row>
    <row r="159" spans="1:2">
      <c r="A159" s="35" t="s">
        <v>176</v>
      </c>
      <c r="B159" s="36">
        <v>5.32</v>
      </c>
    </row>
    <row r="160" spans="1:2">
      <c r="A160" s="37" t="s">
        <v>274</v>
      </c>
      <c r="B160" s="38">
        <v>8</v>
      </c>
    </row>
    <row r="161" spans="1:2">
      <c r="A161" s="35" t="s">
        <v>241</v>
      </c>
      <c r="B161" s="36">
        <v>3</v>
      </c>
    </row>
    <row r="162" spans="1:2">
      <c r="A162" s="37" t="s">
        <v>199</v>
      </c>
      <c r="B162" s="38">
        <v>2.96</v>
      </c>
    </row>
    <row r="163" spans="1:2">
      <c r="A163" s="35" t="s">
        <v>243</v>
      </c>
      <c r="B163" s="36">
        <v>2</v>
      </c>
    </row>
    <row r="164" spans="1:2">
      <c r="A164" s="37" t="s">
        <v>242</v>
      </c>
      <c r="B164" s="38">
        <v>2</v>
      </c>
    </row>
    <row r="165" spans="1:2">
      <c r="A165" s="35" t="s">
        <v>205</v>
      </c>
      <c r="B165" s="36">
        <v>2.96</v>
      </c>
    </row>
    <row r="166" spans="1:2">
      <c r="A166" s="37" t="s">
        <v>206</v>
      </c>
      <c r="B166" s="38">
        <v>2.36</v>
      </c>
    </row>
    <row r="167" spans="1:2">
      <c r="A167" s="35" t="s">
        <v>207</v>
      </c>
      <c r="B167" s="36">
        <v>4.72</v>
      </c>
    </row>
    <row r="168" spans="1:2">
      <c r="A168" s="37" t="s">
        <v>245</v>
      </c>
      <c r="B168" s="38">
        <v>7.5</v>
      </c>
    </row>
    <row r="169" spans="1:2">
      <c r="A169" s="35" t="s">
        <v>246</v>
      </c>
      <c r="B169" s="36">
        <v>8.5</v>
      </c>
    </row>
    <row r="170" spans="1:2">
      <c r="A170" s="37" t="s">
        <v>145</v>
      </c>
      <c r="B170" s="38">
        <v>4.72</v>
      </c>
    </row>
    <row r="171" spans="1:2">
      <c r="A171" s="35" t="s">
        <v>171</v>
      </c>
      <c r="B171" s="36">
        <v>7.08</v>
      </c>
    </row>
    <row r="172" spans="1:2">
      <c r="A172" s="37" t="s">
        <v>144</v>
      </c>
      <c r="B172" s="38">
        <v>2.96</v>
      </c>
    </row>
    <row r="173" spans="1:2">
      <c r="A173" s="35" t="s">
        <v>146</v>
      </c>
      <c r="B173" s="36">
        <v>7.68</v>
      </c>
    </row>
    <row r="174" spans="1:2">
      <c r="A174" s="37" t="s">
        <v>248</v>
      </c>
      <c r="B174" s="38">
        <v>8</v>
      </c>
    </row>
    <row r="175" spans="1:2">
      <c r="A175" s="35" t="s">
        <v>249</v>
      </c>
      <c r="B175" s="36">
        <v>11.5</v>
      </c>
    </row>
    <row r="176" spans="1:2">
      <c r="A176" s="37" t="s">
        <v>183</v>
      </c>
      <c r="B176" s="38">
        <v>5.08</v>
      </c>
    </row>
    <row r="177" spans="1:2">
      <c r="A177" s="35" t="s">
        <v>172</v>
      </c>
      <c r="B177" s="36">
        <v>2.96</v>
      </c>
    </row>
    <row r="178" spans="1:2">
      <c r="A178" s="37" t="s">
        <v>181</v>
      </c>
      <c r="B178" s="38">
        <v>3.54</v>
      </c>
    </row>
    <row r="179" spans="1:2">
      <c r="A179" s="35" t="s">
        <v>250</v>
      </c>
      <c r="B179" s="36">
        <v>8.5</v>
      </c>
    </row>
    <row r="180" spans="1:2">
      <c r="A180" s="37" t="s">
        <v>251</v>
      </c>
      <c r="B180" s="38">
        <v>4</v>
      </c>
    </row>
    <row r="181" spans="1:2">
      <c r="A181" s="35" t="s">
        <v>252</v>
      </c>
      <c r="B181" s="36">
        <v>10</v>
      </c>
    </row>
    <row r="182" spans="1:2">
      <c r="A182" s="37" t="s">
        <v>220</v>
      </c>
      <c r="B182" s="38">
        <v>14</v>
      </c>
    </row>
    <row r="183" spans="1:2">
      <c r="A183" s="35" t="s">
        <v>221</v>
      </c>
      <c r="B183" s="36">
        <v>12.5</v>
      </c>
    </row>
    <row r="184" spans="1:2">
      <c r="A184" s="37" t="s">
        <v>222</v>
      </c>
      <c r="B184" s="38">
        <v>9</v>
      </c>
    </row>
    <row r="185" spans="1:2">
      <c r="A185" s="35" t="s">
        <v>253</v>
      </c>
      <c r="B185" s="36">
        <v>9</v>
      </c>
    </row>
    <row r="186" spans="1:2">
      <c r="A186" s="37" t="s">
        <v>254</v>
      </c>
      <c r="B186" s="38">
        <v>10.4</v>
      </c>
    </row>
    <row r="187" spans="1:2">
      <c r="A187" s="35" t="s">
        <v>118</v>
      </c>
      <c r="B187" s="36">
        <v>18.88</v>
      </c>
    </row>
    <row r="188" spans="1:2">
      <c r="A188" s="37" t="s">
        <v>119</v>
      </c>
      <c r="B188" s="38">
        <v>21.24</v>
      </c>
    </row>
    <row r="189" spans="1:2">
      <c r="A189" s="35" t="s">
        <v>109</v>
      </c>
      <c r="B189" s="36">
        <v>9.44</v>
      </c>
    </row>
    <row r="190" spans="1:2">
      <c r="A190" s="37" t="s">
        <v>110</v>
      </c>
      <c r="B190" s="38">
        <v>10.62</v>
      </c>
    </row>
    <row r="191" spans="1:2">
      <c r="A191" s="35" t="s">
        <v>111</v>
      </c>
      <c r="B191" s="36">
        <v>11.8</v>
      </c>
    </row>
    <row r="192" spans="1:2">
      <c r="A192" s="37" t="s">
        <v>112</v>
      </c>
      <c r="B192" s="38">
        <v>12.98</v>
      </c>
    </row>
    <row r="193" spans="1:2">
      <c r="A193" s="35" t="s">
        <v>113</v>
      </c>
      <c r="B193" s="36">
        <v>13.58</v>
      </c>
    </row>
    <row r="194" spans="1:2">
      <c r="A194" s="37" t="s">
        <v>114</v>
      </c>
      <c r="B194" s="38">
        <v>14.76</v>
      </c>
    </row>
    <row r="195" spans="1:2">
      <c r="A195" s="35" t="s">
        <v>115</v>
      </c>
      <c r="B195" s="36">
        <v>15.94</v>
      </c>
    </row>
    <row r="196" spans="1:2">
      <c r="A196" s="37" t="s">
        <v>116</v>
      </c>
      <c r="B196" s="38">
        <v>16.52</v>
      </c>
    </row>
    <row r="197" spans="1:2">
      <c r="A197" s="35" t="s">
        <v>117</v>
      </c>
      <c r="B197" s="36">
        <v>17.7</v>
      </c>
    </row>
    <row r="198" spans="1:2">
      <c r="A198" s="37" t="s">
        <v>120</v>
      </c>
      <c r="B198" s="38">
        <v>10.62</v>
      </c>
    </row>
    <row r="199" spans="1:2">
      <c r="A199" s="35" t="s">
        <v>121</v>
      </c>
      <c r="B199" s="36">
        <v>9.44</v>
      </c>
    </row>
    <row r="200" spans="1:2">
      <c r="A200" s="37" t="s">
        <v>122</v>
      </c>
      <c r="B200" s="38">
        <v>11.8</v>
      </c>
    </row>
    <row r="201" spans="1:2">
      <c r="A201" s="35" t="s">
        <v>123</v>
      </c>
      <c r="B201" s="36">
        <v>17.7</v>
      </c>
    </row>
    <row r="202" spans="1:2">
      <c r="A202" s="37" t="s">
        <v>255</v>
      </c>
      <c r="B202" s="38">
        <v>12.5</v>
      </c>
    </row>
    <row r="203" spans="1:2">
      <c r="A203" s="35" t="s">
        <v>182</v>
      </c>
      <c r="B203" s="36">
        <v>7.08</v>
      </c>
    </row>
    <row r="204" spans="1:2">
      <c r="A204" s="37" t="s">
        <v>208</v>
      </c>
      <c r="B204" s="38">
        <v>10.039999999999999</v>
      </c>
    </row>
    <row r="205" spans="1:2">
      <c r="A205" s="35" t="s">
        <v>256</v>
      </c>
      <c r="B205" s="36">
        <v>10.7</v>
      </c>
    </row>
    <row r="206" spans="1:2">
      <c r="A206" s="37" t="s">
        <v>177</v>
      </c>
      <c r="B206" s="38">
        <v>2.96</v>
      </c>
    </row>
    <row r="207" spans="1:2">
      <c r="A207" s="35" t="s">
        <v>209</v>
      </c>
      <c r="B207" s="36">
        <v>1.78</v>
      </c>
    </row>
    <row r="208" spans="1:2">
      <c r="A208" s="37" t="s">
        <v>258</v>
      </c>
      <c r="B208" s="38">
        <v>6</v>
      </c>
    </row>
    <row r="209" spans="1:2">
      <c r="A209" s="35" t="s">
        <v>257</v>
      </c>
      <c r="B209" s="36">
        <v>6</v>
      </c>
    </row>
    <row r="210" spans="1:2">
      <c r="A210" s="37" t="s">
        <v>223</v>
      </c>
      <c r="B210" s="38">
        <v>9</v>
      </c>
    </row>
    <row r="211" spans="1:2">
      <c r="A211" s="35" t="s">
        <v>224</v>
      </c>
      <c r="B211" s="36">
        <v>6.5</v>
      </c>
    </row>
    <row r="212" spans="1:2">
      <c r="A212" s="37" t="s">
        <v>204</v>
      </c>
      <c r="B212" s="38">
        <v>14.16</v>
      </c>
    </row>
    <row r="213" spans="1:2">
      <c r="A213" s="35" t="s">
        <v>259</v>
      </c>
      <c r="B213" s="36">
        <v>11</v>
      </c>
    </row>
    <row r="214" spans="1:2">
      <c r="A214" s="37" t="s">
        <v>293</v>
      </c>
      <c r="B214" s="38">
        <v>16.5</v>
      </c>
    </row>
    <row r="215" spans="1:2">
      <c r="A215" s="35" t="s">
        <v>260</v>
      </c>
      <c r="B215" s="36">
        <v>10.6</v>
      </c>
    </row>
    <row r="216" spans="1:2">
      <c r="A216" s="37" t="s">
        <v>247</v>
      </c>
      <c r="B216" s="38">
        <v>9</v>
      </c>
    </row>
    <row r="217" spans="1:2">
      <c r="A217" s="35" t="s">
        <v>287</v>
      </c>
      <c r="B217" s="36">
        <v>16.7</v>
      </c>
    </row>
    <row r="218" spans="1:2">
      <c r="A218" s="37" t="s">
        <v>261</v>
      </c>
      <c r="B218" s="38">
        <v>15</v>
      </c>
    </row>
    <row r="219" spans="1:2">
      <c r="A219" s="35" t="s">
        <v>225</v>
      </c>
      <c r="B219" s="36">
        <v>11</v>
      </c>
    </row>
    <row r="220" spans="1:2">
      <c r="A220" s="37" t="s">
        <v>137</v>
      </c>
      <c r="B220" s="38">
        <v>3.3</v>
      </c>
    </row>
    <row r="221" spans="1:2">
      <c r="A221" s="35" t="s">
        <v>289</v>
      </c>
      <c r="B221" s="36">
        <v>9</v>
      </c>
    </row>
    <row r="222" spans="1:2">
      <c r="A222" s="37" t="s">
        <v>105</v>
      </c>
      <c r="B222" s="38">
        <v>6.5</v>
      </c>
    </row>
    <row r="223" spans="1:2">
      <c r="A223" s="35" t="s">
        <v>106</v>
      </c>
      <c r="B223" s="36">
        <v>8.26</v>
      </c>
    </row>
    <row r="224" spans="1:2">
      <c r="A224" s="37" t="s">
        <v>104</v>
      </c>
      <c r="B224" s="38">
        <v>3.54</v>
      </c>
    </row>
    <row r="225" spans="1:2">
      <c r="A225" s="35" t="s">
        <v>108</v>
      </c>
      <c r="B225" s="36">
        <v>14.76</v>
      </c>
    </row>
    <row r="226" spans="1:2">
      <c r="A226" s="37" t="s">
        <v>107</v>
      </c>
      <c r="B226" s="38">
        <v>12.4</v>
      </c>
    </row>
    <row r="227" spans="1:2">
      <c r="A227" s="35" t="s">
        <v>211</v>
      </c>
      <c r="B227" s="36">
        <v>9.44</v>
      </c>
    </row>
    <row r="228" spans="1:2">
      <c r="A228" s="37" t="s">
        <v>262</v>
      </c>
      <c r="B228" s="38">
        <v>7</v>
      </c>
    </row>
    <row r="229" spans="1:2">
      <c r="A229" s="35" t="s">
        <v>165</v>
      </c>
      <c r="B229" s="36">
        <v>4.72</v>
      </c>
    </row>
    <row r="230" spans="1:2">
      <c r="A230" s="37" t="s">
        <v>153</v>
      </c>
      <c r="B230" s="38">
        <v>8.26</v>
      </c>
    </row>
    <row r="231" spans="1:2">
      <c r="A231" s="35" t="s">
        <v>154</v>
      </c>
      <c r="B231" s="36">
        <v>11.8</v>
      </c>
    </row>
    <row r="232" spans="1:2">
      <c r="A232" s="37" t="s">
        <v>155</v>
      </c>
      <c r="B232" s="38">
        <v>12.98</v>
      </c>
    </row>
    <row r="233" spans="1:2">
      <c r="A233" s="35" t="s">
        <v>151</v>
      </c>
      <c r="B233" s="36">
        <v>11.8</v>
      </c>
    </row>
    <row r="234" spans="1:2">
      <c r="A234" s="37" t="s">
        <v>152</v>
      </c>
      <c r="B234" s="38">
        <v>8.26</v>
      </c>
    </row>
    <row r="235" spans="1:2">
      <c r="A235" s="35" t="s">
        <v>156</v>
      </c>
      <c r="B235" s="36">
        <v>7.08</v>
      </c>
    </row>
    <row r="236" spans="1:2">
      <c r="A236" s="37" t="s">
        <v>157</v>
      </c>
      <c r="B236" s="38">
        <v>9.44</v>
      </c>
    </row>
    <row r="237" spans="1:2">
      <c r="A237" s="35" t="s">
        <v>158</v>
      </c>
      <c r="B237" s="36">
        <v>9.44</v>
      </c>
    </row>
    <row r="238" spans="1:2">
      <c r="A238" s="37" t="s">
        <v>159</v>
      </c>
      <c r="B238" s="38">
        <v>11.8</v>
      </c>
    </row>
    <row r="239" spans="1:2">
      <c r="A239" s="35" t="s">
        <v>160</v>
      </c>
      <c r="B239" s="36">
        <v>4.72</v>
      </c>
    </row>
    <row r="240" spans="1:2">
      <c r="A240" s="37" t="s">
        <v>194</v>
      </c>
      <c r="B240" s="38">
        <v>3.54</v>
      </c>
    </row>
    <row r="241" spans="1:2">
      <c r="A241" s="35" t="s">
        <v>169</v>
      </c>
      <c r="B241" s="36">
        <v>7.68</v>
      </c>
    </row>
    <row r="242" spans="1:2">
      <c r="A242" s="37" t="s">
        <v>215</v>
      </c>
      <c r="B242" s="38">
        <v>7.68</v>
      </c>
    </row>
    <row r="243" spans="1:2">
      <c r="A243" s="35" t="s">
        <v>214</v>
      </c>
      <c r="B243" s="36">
        <v>4.72</v>
      </c>
    </row>
    <row r="244" spans="1:2">
      <c r="A244" s="37" t="s">
        <v>263</v>
      </c>
      <c r="B244" s="38">
        <v>15</v>
      </c>
    </row>
    <row r="245" spans="1:2">
      <c r="A245" s="35" t="s">
        <v>264</v>
      </c>
      <c r="B245" s="36">
        <v>9</v>
      </c>
    </row>
    <row r="246" spans="1:2">
      <c r="A246" s="37" t="s">
        <v>265</v>
      </c>
      <c r="B246" s="38">
        <v>11</v>
      </c>
    </row>
    <row r="247" spans="1:2">
      <c r="A247" s="35" t="s">
        <v>266</v>
      </c>
      <c r="B247" s="36">
        <v>13</v>
      </c>
    </row>
    <row r="248" spans="1:2">
      <c r="A248" s="37" t="s">
        <v>125</v>
      </c>
      <c r="B248" s="38">
        <v>7.08</v>
      </c>
    </row>
    <row r="249" spans="1:2">
      <c r="A249" s="35" t="s">
        <v>126</v>
      </c>
      <c r="B249" s="36">
        <v>11.8</v>
      </c>
    </row>
    <row r="250" spans="1:2">
      <c r="A250" s="37" t="s">
        <v>124</v>
      </c>
      <c r="B250" s="38">
        <v>4.72</v>
      </c>
    </row>
    <row r="251" spans="1:2">
      <c r="A251" s="35" t="s">
        <v>212</v>
      </c>
      <c r="B251" s="36">
        <v>7.68</v>
      </c>
    </row>
    <row r="252" spans="1:2">
      <c r="A252" s="37" t="s">
        <v>213</v>
      </c>
      <c r="B252" s="38">
        <v>1.78</v>
      </c>
    </row>
    <row r="253" spans="1:2">
      <c r="A253" s="35" t="s">
        <v>267</v>
      </c>
      <c r="B253" s="36">
        <v>11</v>
      </c>
    </row>
    <row r="254" spans="1:2">
      <c r="A254" s="37" t="s">
        <v>286</v>
      </c>
      <c r="B254" s="38">
        <v>14.3</v>
      </c>
    </row>
    <row r="255" spans="1:2">
      <c r="A255" s="35" t="s">
        <v>103</v>
      </c>
      <c r="B255" s="36">
        <v>5.9</v>
      </c>
    </row>
    <row r="256" spans="1:2">
      <c r="A256" s="37" t="s">
        <v>268</v>
      </c>
      <c r="B256" s="38">
        <v>6</v>
      </c>
    </row>
    <row r="257" spans="1:2">
      <c r="A257" s="35" t="s">
        <v>149</v>
      </c>
      <c r="B257" s="36">
        <v>4.72</v>
      </c>
    </row>
    <row r="258" spans="1:2">
      <c r="A258" s="37" t="s">
        <v>138</v>
      </c>
      <c r="B258" s="38">
        <v>4.72</v>
      </c>
    </row>
    <row r="259" spans="1:2">
      <c r="A259" s="35" t="s">
        <v>139</v>
      </c>
      <c r="B259" s="36">
        <v>5.9</v>
      </c>
    </row>
    <row r="260" spans="1:2">
      <c r="A260" s="37" t="s">
        <v>128</v>
      </c>
      <c r="B260" s="38">
        <v>2.96</v>
      </c>
    </row>
    <row r="261" spans="1:2">
      <c r="A261" s="35" t="s">
        <v>129</v>
      </c>
      <c r="B261" s="36">
        <v>3.54</v>
      </c>
    </row>
    <row r="262" spans="1:2">
      <c r="A262" s="37" t="s">
        <v>130</v>
      </c>
      <c r="B262" s="38">
        <v>3.9</v>
      </c>
    </row>
    <row r="263" spans="1:2">
      <c r="A263" s="35" t="s">
        <v>131</v>
      </c>
      <c r="B263" s="36">
        <v>4.4800000000000004</v>
      </c>
    </row>
    <row r="264" spans="1:2">
      <c r="A264" s="37" t="s">
        <v>132</v>
      </c>
      <c r="B264" s="38">
        <v>7.08</v>
      </c>
    </row>
    <row r="265" spans="1:2">
      <c r="A265" s="35" t="s">
        <v>133</v>
      </c>
      <c r="B265" s="36">
        <v>5.9</v>
      </c>
    </row>
    <row r="266" spans="1:2">
      <c r="A266" s="37" t="s">
        <v>134</v>
      </c>
      <c r="B266" s="38">
        <v>7.44</v>
      </c>
    </row>
    <row r="267" spans="1:2">
      <c r="A267" s="35" t="s">
        <v>135</v>
      </c>
      <c r="B267" s="36">
        <v>9.44</v>
      </c>
    </row>
    <row r="268" spans="1:2">
      <c r="A268" s="37" t="s">
        <v>141</v>
      </c>
      <c r="B268" s="38">
        <v>3.54</v>
      </c>
    </row>
    <row r="269" spans="1:2">
      <c r="A269" s="35" t="s">
        <v>148</v>
      </c>
      <c r="B269" s="36">
        <v>3.54</v>
      </c>
    </row>
    <row r="270" spans="1:2">
      <c r="A270" s="37" t="s">
        <v>147</v>
      </c>
      <c r="B270" s="38">
        <v>5.9</v>
      </c>
    </row>
    <row r="271" spans="1:2">
      <c r="A271" s="35" t="s">
        <v>150</v>
      </c>
      <c r="B271" s="36">
        <v>4.72</v>
      </c>
    </row>
    <row r="272" spans="1:2">
      <c r="A272" s="37" t="s">
        <v>180</v>
      </c>
      <c r="B272" s="38">
        <v>4.1399999999999997</v>
      </c>
    </row>
    <row r="273" spans="1:2">
      <c r="A273" s="35" t="s">
        <v>127</v>
      </c>
      <c r="B273" s="36">
        <v>2.36</v>
      </c>
    </row>
    <row r="274" spans="1:2">
      <c r="A274" s="37" t="s">
        <v>168</v>
      </c>
      <c r="B274" s="38">
        <v>4.72</v>
      </c>
    </row>
    <row r="275" spans="1:2">
      <c r="A275" s="35" t="s">
        <v>161</v>
      </c>
      <c r="B275" s="36">
        <v>4.72</v>
      </c>
    </row>
    <row r="276" spans="1:2">
      <c r="A276" s="37" t="s">
        <v>163</v>
      </c>
      <c r="B276" s="38">
        <v>9.44</v>
      </c>
    </row>
    <row r="277" spans="1:2">
      <c r="A277" s="35" t="s">
        <v>244</v>
      </c>
      <c r="B277" s="36">
        <v>14.7</v>
      </c>
    </row>
    <row r="278" spans="1:2">
      <c r="A278" s="37" t="s">
        <v>162</v>
      </c>
      <c r="B278" s="38">
        <v>3.54</v>
      </c>
    </row>
    <row r="279" spans="1:2">
      <c r="A279" s="35" t="s">
        <v>184</v>
      </c>
      <c r="B279" s="36">
        <v>1.78</v>
      </c>
    </row>
    <row r="280" spans="1:2">
      <c r="A280" s="37" t="s">
        <v>185</v>
      </c>
      <c r="B280" s="38">
        <v>5.32</v>
      </c>
    </row>
    <row r="281" spans="1:2">
      <c r="A281" s="35" t="s">
        <v>269</v>
      </c>
      <c r="B281" s="36">
        <v>8.6</v>
      </c>
    </row>
    <row r="282" spans="1:2">
      <c r="A282" s="37" t="s">
        <v>270</v>
      </c>
      <c r="B282" s="38">
        <v>10.199999999999999</v>
      </c>
    </row>
    <row r="283" spans="1:2">
      <c r="A283" s="39" t="s">
        <v>271</v>
      </c>
      <c r="B283" s="40">
        <v>11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F296"/>
  <sheetViews>
    <sheetView topLeftCell="A265" workbookViewId="0">
      <selection activeCell="A26" sqref="A26"/>
    </sheetView>
  </sheetViews>
  <sheetFormatPr defaultRowHeight="20.100000000000001" customHeight="1"/>
  <cols>
    <col min="1" max="1" width="49.85546875" style="2" bestFit="1" customWidth="1"/>
    <col min="2" max="2" width="11.5703125" style="5" bestFit="1" customWidth="1"/>
    <col min="3" max="6" width="10.28515625" style="22" bestFit="1" customWidth="1"/>
  </cols>
  <sheetData>
    <row r="1" spans="1:6" ht="20.100000000000001" customHeight="1">
      <c r="A1" s="1" t="s">
        <v>272</v>
      </c>
      <c r="B1" s="1" t="s">
        <v>291</v>
      </c>
      <c r="C1" s="7" t="s">
        <v>0</v>
      </c>
      <c r="D1" s="7" t="s">
        <v>1</v>
      </c>
      <c r="E1" s="7" t="s">
        <v>2</v>
      </c>
      <c r="F1" s="7" t="s">
        <v>3</v>
      </c>
    </row>
    <row r="2" spans="1:6" ht="20.100000000000001" customHeight="1">
      <c r="A2" s="24" t="s">
        <v>226</v>
      </c>
      <c r="B2" s="4">
        <v>5</v>
      </c>
      <c r="C2" s="8"/>
      <c r="D2" s="8"/>
      <c r="E2" s="8"/>
      <c r="F2" s="8"/>
    </row>
    <row r="3" spans="1:6" ht="20.100000000000001" customHeight="1">
      <c r="A3" s="23" t="s">
        <v>4</v>
      </c>
      <c r="B3" s="6">
        <f>C3/50</f>
        <v>7.68</v>
      </c>
      <c r="C3" s="9">
        <v>384</v>
      </c>
      <c r="D3" s="9">
        <v>457</v>
      </c>
      <c r="E3" s="9">
        <v>531</v>
      </c>
      <c r="F3" s="9">
        <v>605</v>
      </c>
    </row>
    <row r="4" spans="1:6" ht="20.100000000000001" customHeight="1">
      <c r="A4" s="23" t="s">
        <v>5</v>
      </c>
      <c r="B4" s="6">
        <f>C4/50</f>
        <v>8.26</v>
      </c>
      <c r="C4" s="9">
        <v>413</v>
      </c>
      <c r="D4" s="9">
        <v>493</v>
      </c>
      <c r="E4" s="9">
        <v>572</v>
      </c>
      <c r="F4" s="9">
        <v>651</v>
      </c>
    </row>
    <row r="5" spans="1:6" ht="20.100000000000001" customHeight="1">
      <c r="A5" s="23" t="s">
        <v>6</v>
      </c>
      <c r="B5" s="6">
        <f>C5/50</f>
        <v>5.9</v>
      </c>
      <c r="C5" s="9">
        <v>295</v>
      </c>
      <c r="D5" s="9">
        <v>352</v>
      </c>
      <c r="E5" s="9">
        <v>409</v>
      </c>
      <c r="F5" s="9">
        <v>465</v>
      </c>
    </row>
    <row r="6" spans="1:6" ht="20.100000000000001" customHeight="1">
      <c r="A6" s="23" t="s">
        <v>7</v>
      </c>
      <c r="B6" s="6">
        <f>C6/50</f>
        <v>10.039999999999999</v>
      </c>
      <c r="C6" s="9">
        <v>502</v>
      </c>
      <c r="D6" s="9">
        <v>598</v>
      </c>
      <c r="E6" s="9">
        <v>695</v>
      </c>
      <c r="F6" s="9">
        <v>791</v>
      </c>
    </row>
    <row r="7" spans="1:6" ht="20.100000000000001" customHeight="1">
      <c r="A7" s="23" t="s">
        <v>273</v>
      </c>
      <c r="B7" s="6">
        <v>5</v>
      </c>
      <c r="C7" s="8"/>
      <c r="D7" s="10">
        <v>292</v>
      </c>
      <c r="E7" s="10">
        <v>364</v>
      </c>
      <c r="F7" s="10">
        <v>436</v>
      </c>
    </row>
    <row r="8" spans="1:6" ht="20.100000000000001" customHeight="1">
      <c r="A8" s="25" t="s">
        <v>292</v>
      </c>
      <c r="B8" s="6">
        <v>14</v>
      </c>
      <c r="C8" s="9">
        <v>207</v>
      </c>
      <c r="D8" s="9">
        <v>246</v>
      </c>
      <c r="E8" s="9">
        <v>286</v>
      </c>
      <c r="F8" s="9">
        <v>326</v>
      </c>
    </row>
    <row r="9" spans="1:6" ht="20.100000000000001" customHeight="1">
      <c r="A9" s="23" t="s">
        <v>8</v>
      </c>
      <c r="B9" s="6">
        <f t="shared" ref="B9" si="0">C8/50</f>
        <v>4.1399999999999997</v>
      </c>
      <c r="C9" s="9">
        <v>413</v>
      </c>
      <c r="D9" s="9">
        <v>493</v>
      </c>
      <c r="E9" s="9">
        <v>572</v>
      </c>
      <c r="F9" s="9">
        <v>651</v>
      </c>
    </row>
    <row r="10" spans="1:6" ht="20.100000000000001" customHeight="1">
      <c r="A10" s="25" t="s">
        <v>288</v>
      </c>
      <c r="B10" s="6">
        <v>13.7</v>
      </c>
      <c r="C10" s="9">
        <v>266</v>
      </c>
      <c r="D10" s="9">
        <v>317</v>
      </c>
      <c r="E10" s="9">
        <v>368</v>
      </c>
      <c r="F10" s="9">
        <v>419</v>
      </c>
    </row>
    <row r="11" spans="1:6" ht="20.100000000000001" customHeight="1">
      <c r="A11" s="23" t="s">
        <v>9</v>
      </c>
      <c r="B11" s="6">
        <f t="shared" ref="B11:B20" si="1">C9/50</f>
        <v>8.26</v>
      </c>
      <c r="C11" s="9">
        <v>236</v>
      </c>
      <c r="D11" s="9">
        <v>281</v>
      </c>
      <c r="E11" s="9">
        <v>327</v>
      </c>
      <c r="F11" s="9">
        <v>372</v>
      </c>
    </row>
    <row r="12" spans="1:6" ht="20.100000000000001" customHeight="1">
      <c r="A12" s="23" t="s">
        <v>10</v>
      </c>
      <c r="B12" s="6">
        <f t="shared" si="1"/>
        <v>5.32</v>
      </c>
      <c r="C12" s="9">
        <v>148</v>
      </c>
      <c r="D12" s="9">
        <v>176</v>
      </c>
      <c r="E12" s="9">
        <v>204</v>
      </c>
      <c r="F12" s="9">
        <v>233</v>
      </c>
    </row>
    <row r="13" spans="1:6" ht="20.100000000000001" customHeight="1">
      <c r="A13" s="23" t="s">
        <v>11</v>
      </c>
      <c r="B13" s="6">
        <f t="shared" si="1"/>
        <v>4.72</v>
      </c>
      <c r="C13" s="9">
        <v>266</v>
      </c>
      <c r="D13" s="9">
        <v>317</v>
      </c>
      <c r="E13" s="9">
        <v>368</v>
      </c>
      <c r="F13" s="9">
        <v>419</v>
      </c>
    </row>
    <row r="14" spans="1:6" ht="20.100000000000001" customHeight="1">
      <c r="A14" s="23" t="s">
        <v>12</v>
      </c>
      <c r="B14" s="6">
        <f t="shared" si="1"/>
        <v>2.96</v>
      </c>
      <c r="C14" s="9">
        <v>325</v>
      </c>
      <c r="D14" s="9">
        <v>387</v>
      </c>
      <c r="E14" s="9">
        <v>449</v>
      </c>
      <c r="F14" s="9">
        <v>512</v>
      </c>
    </row>
    <row r="15" spans="1:6" ht="20.100000000000001" customHeight="1">
      <c r="A15" s="23" t="s">
        <v>13</v>
      </c>
      <c r="B15" s="6">
        <f t="shared" si="1"/>
        <v>5.32</v>
      </c>
      <c r="C15" s="9">
        <v>177</v>
      </c>
      <c r="D15" s="9">
        <v>211</v>
      </c>
      <c r="E15" s="9">
        <v>245</v>
      </c>
      <c r="F15" s="9">
        <v>279</v>
      </c>
    </row>
    <row r="16" spans="1:6" ht="20.100000000000001" customHeight="1">
      <c r="A16" s="23" t="s">
        <v>14</v>
      </c>
      <c r="B16" s="6">
        <f t="shared" si="1"/>
        <v>6.5</v>
      </c>
      <c r="C16" s="9">
        <v>472</v>
      </c>
      <c r="D16" s="9">
        <v>563</v>
      </c>
      <c r="E16" s="9">
        <v>654</v>
      </c>
      <c r="F16" s="9">
        <v>745</v>
      </c>
    </row>
    <row r="17" spans="1:6" ht="20.100000000000001" customHeight="1">
      <c r="A17" s="23" t="s">
        <v>15</v>
      </c>
      <c r="B17" s="6">
        <f t="shared" si="1"/>
        <v>3.54</v>
      </c>
      <c r="C17" s="9">
        <v>354</v>
      </c>
      <c r="D17" s="9">
        <v>422</v>
      </c>
      <c r="E17" s="9">
        <v>490</v>
      </c>
      <c r="F17" s="9">
        <v>558</v>
      </c>
    </row>
    <row r="18" spans="1:6" ht="20.100000000000001" customHeight="1">
      <c r="A18" s="23" t="s">
        <v>16</v>
      </c>
      <c r="B18" s="6">
        <f t="shared" si="1"/>
        <v>9.44</v>
      </c>
      <c r="C18" s="9">
        <v>266</v>
      </c>
      <c r="D18" s="9">
        <v>317</v>
      </c>
      <c r="E18" s="9">
        <v>368</v>
      </c>
      <c r="F18" s="9">
        <v>419</v>
      </c>
    </row>
    <row r="19" spans="1:6" ht="20.100000000000001" customHeight="1">
      <c r="A19" s="23" t="s">
        <v>17</v>
      </c>
      <c r="B19" s="6">
        <f t="shared" si="1"/>
        <v>7.08</v>
      </c>
      <c r="C19" s="8"/>
      <c r="D19" s="10">
        <v>292</v>
      </c>
      <c r="E19" s="10">
        <v>364</v>
      </c>
      <c r="F19" s="10">
        <v>436</v>
      </c>
    </row>
    <row r="20" spans="1:6" ht="20.100000000000001" customHeight="1">
      <c r="A20" s="23" t="s">
        <v>18</v>
      </c>
      <c r="B20" s="6">
        <f t="shared" si="1"/>
        <v>5.32</v>
      </c>
      <c r="C20" s="9">
        <v>148</v>
      </c>
      <c r="D20" s="9">
        <v>176</v>
      </c>
      <c r="E20" s="9">
        <v>204</v>
      </c>
      <c r="F20" s="9">
        <v>233</v>
      </c>
    </row>
    <row r="21" spans="1:6" ht="20.100000000000001" customHeight="1">
      <c r="A21" s="23" t="s">
        <v>216</v>
      </c>
      <c r="B21" s="6">
        <v>5</v>
      </c>
      <c r="C21" s="9">
        <v>148</v>
      </c>
      <c r="D21" s="9">
        <v>176</v>
      </c>
      <c r="E21" s="9">
        <v>204</v>
      </c>
      <c r="F21" s="9">
        <v>233</v>
      </c>
    </row>
    <row r="22" spans="1:6" ht="20.100000000000001" customHeight="1">
      <c r="A22" s="23" t="s">
        <v>19</v>
      </c>
      <c r="B22" s="6">
        <f>C20/50</f>
        <v>2.96</v>
      </c>
      <c r="C22" s="9">
        <v>177</v>
      </c>
      <c r="D22" s="9">
        <v>211</v>
      </c>
      <c r="E22" s="9">
        <v>245</v>
      </c>
      <c r="F22" s="9">
        <v>279</v>
      </c>
    </row>
    <row r="23" spans="1:6" ht="20.100000000000001" customHeight="1">
      <c r="A23" s="23" t="s">
        <v>20</v>
      </c>
      <c r="B23" s="6">
        <f>C21/50</f>
        <v>2.96</v>
      </c>
      <c r="C23" s="8"/>
      <c r="D23" s="8"/>
      <c r="E23" s="8"/>
      <c r="F23" s="8"/>
    </row>
    <row r="24" spans="1:6" ht="20.100000000000001" customHeight="1">
      <c r="A24" s="23" t="s">
        <v>21</v>
      </c>
      <c r="B24" s="6">
        <f>C22/50</f>
        <v>3.54</v>
      </c>
      <c r="C24" s="9">
        <v>708</v>
      </c>
      <c r="D24" s="9">
        <v>844</v>
      </c>
      <c r="E24" s="9">
        <v>981</v>
      </c>
      <c r="F24" s="9">
        <v>1117</v>
      </c>
    </row>
    <row r="25" spans="1:6" ht="20.100000000000001" customHeight="1">
      <c r="A25" s="24" t="s">
        <v>227</v>
      </c>
      <c r="B25" s="6">
        <v>9</v>
      </c>
      <c r="C25" s="9">
        <v>354</v>
      </c>
      <c r="D25" s="9">
        <v>422</v>
      </c>
      <c r="E25" s="9">
        <v>490</v>
      </c>
      <c r="F25" s="9">
        <v>558</v>
      </c>
    </row>
    <row r="26" spans="1:6" ht="20.100000000000001" customHeight="1">
      <c r="A26" s="23" t="s">
        <v>22</v>
      </c>
      <c r="B26" s="6">
        <f t="shared" ref="B26:B43" si="2">C24/50</f>
        <v>14.16</v>
      </c>
      <c r="C26" s="9">
        <v>531</v>
      </c>
      <c r="D26" s="9">
        <v>633</v>
      </c>
      <c r="E26" s="9">
        <v>735</v>
      </c>
      <c r="F26" s="9">
        <v>838</v>
      </c>
    </row>
    <row r="27" spans="1:6" ht="20.100000000000001" customHeight="1">
      <c r="A27" s="23" t="s">
        <v>23</v>
      </c>
      <c r="B27" s="6">
        <f t="shared" si="2"/>
        <v>7.08</v>
      </c>
      <c r="C27" s="9">
        <v>472</v>
      </c>
      <c r="D27" s="9">
        <v>563</v>
      </c>
      <c r="E27" s="9">
        <v>654</v>
      </c>
      <c r="F27" s="9">
        <v>745</v>
      </c>
    </row>
    <row r="28" spans="1:6" ht="20.100000000000001" customHeight="1">
      <c r="A28" s="23" t="s">
        <v>24</v>
      </c>
      <c r="B28" s="6">
        <f t="shared" si="2"/>
        <v>10.62</v>
      </c>
      <c r="C28" s="9">
        <v>207</v>
      </c>
      <c r="D28" s="9">
        <v>246</v>
      </c>
      <c r="E28" s="9">
        <v>286</v>
      </c>
      <c r="F28" s="9">
        <v>326</v>
      </c>
    </row>
    <row r="29" spans="1:6" ht="20.100000000000001" customHeight="1">
      <c r="A29" s="23" t="s">
        <v>26</v>
      </c>
      <c r="B29" s="6">
        <f t="shared" si="2"/>
        <v>9.44</v>
      </c>
      <c r="C29" s="9">
        <v>236</v>
      </c>
      <c r="D29" s="9">
        <v>281</v>
      </c>
      <c r="E29" s="9">
        <v>327</v>
      </c>
      <c r="F29" s="9">
        <v>372</v>
      </c>
    </row>
    <row r="30" spans="1:6" ht="20.100000000000001" customHeight="1">
      <c r="A30" s="23" t="s">
        <v>25</v>
      </c>
      <c r="B30" s="6">
        <f t="shared" si="2"/>
        <v>4.1399999999999997</v>
      </c>
      <c r="C30" s="9">
        <v>177</v>
      </c>
      <c r="D30" s="9">
        <v>211</v>
      </c>
      <c r="E30" s="9">
        <v>245</v>
      </c>
      <c r="F30" s="9">
        <v>279</v>
      </c>
    </row>
    <row r="31" spans="1:6" ht="20.100000000000001" customHeight="1">
      <c r="A31" s="23" t="s">
        <v>27</v>
      </c>
      <c r="B31" s="6">
        <f t="shared" si="2"/>
        <v>4.72</v>
      </c>
      <c r="C31" s="9">
        <v>413</v>
      </c>
      <c r="D31" s="9">
        <v>493</v>
      </c>
      <c r="E31" s="9">
        <v>572</v>
      </c>
      <c r="F31" s="9">
        <v>651</v>
      </c>
    </row>
    <row r="32" spans="1:6" ht="20.100000000000001" customHeight="1">
      <c r="A32" s="23" t="s">
        <v>28</v>
      </c>
      <c r="B32" s="6">
        <f t="shared" si="2"/>
        <v>3.54</v>
      </c>
      <c r="C32" s="9">
        <v>708</v>
      </c>
      <c r="D32" s="9">
        <v>844</v>
      </c>
      <c r="E32" s="9">
        <v>981</v>
      </c>
      <c r="F32" s="9">
        <v>1117</v>
      </c>
    </row>
    <row r="33" spans="1:6" ht="20.100000000000001" customHeight="1">
      <c r="A33" s="23" t="s">
        <v>29</v>
      </c>
      <c r="B33" s="6">
        <f t="shared" si="2"/>
        <v>8.26</v>
      </c>
      <c r="C33" s="9">
        <v>207</v>
      </c>
      <c r="D33" s="9">
        <v>246</v>
      </c>
      <c r="E33" s="9">
        <v>286</v>
      </c>
      <c r="F33" s="9">
        <v>326</v>
      </c>
    </row>
    <row r="34" spans="1:6" ht="20.100000000000001" customHeight="1">
      <c r="A34" s="23" t="s">
        <v>30</v>
      </c>
      <c r="B34" s="6">
        <f t="shared" si="2"/>
        <v>14.16</v>
      </c>
      <c r="C34" s="9">
        <v>354</v>
      </c>
      <c r="D34" s="9">
        <v>422</v>
      </c>
      <c r="E34" s="9">
        <v>490</v>
      </c>
      <c r="F34" s="9">
        <v>558</v>
      </c>
    </row>
    <row r="35" spans="1:6" ht="20.100000000000001" customHeight="1">
      <c r="A35" s="23" t="s">
        <v>31</v>
      </c>
      <c r="B35" s="6">
        <f t="shared" si="2"/>
        <v>4.1399999999999997</v>
      </c>
      <c r="C35" s="9">
        <v>472</v>
      </c>
      <c r="D35" s="9">
        <v>563</v>
      </c>
      <c r="E35" s="9">
        <v>654</v>
      </c>
      <c r="F35" s="9">
        <v>745</v>
      </c>
    </row>
    <row r="36" spans="1:6" ht="20.100000000000001" customHeight="1">
      <c r="A36" s="23" t="s">
        <v>32</v>
      </c>
      <c r="B36" s="6">
        <f t="shared" si="2"/>
        <v>7.08</v>
      </c>
      <c r="C36" s="9">
        <v>472</v>
      </c>
      <c r="D36" s="9">
        <v>563</v>
      </c>
      <c r="E36" s="9">
        <v>654</v>
      </c>
      <c r="F36" s="9">
        <v>745</v>
      </c>
    </row>
    <row r="37" spans="1:6" ht="20.100000000000001" customHeight="1">
      <c r="A37" s="23" t="s">
        <v>33</v>
      </c>
      <c r="B37" s="6">
        <f t="shared" si="2"/>
        <v>9.44</v>
      </c>
      <c r="C37" s="9">
        <v>207</v>
      </c>
      <c r="D37" s="9">
        <v>246</v>
      </c>
      <c r="E37" s="9">
        <v>286</v>
      </c>
      <c r="F37" s="9">
        <v>326</v>
      </c>
    </row>
    <row r="38" spans="1:6" ht="20.100000000000001" customHeight="1">
      <c r="A38" s="23" t="s">
        <v>34</v>
      </c>
      <c r="B38" s="6">
        <f t="shared" si="2"/>
        <v>9.44</v>
      </c>
      <c r="C38" s="9">
        <v>295</v>
      </c>
      <c r="D38" s="9">
        <v>352</v>
      </c>
      <c r="E38" s="9">
        <v>409</v>
      </c>
      <c r="F38" s="9">
        <v>465</v>
      </c>
    </row>
    <row r="39" spans="1:6" ht="20.100000000000001" customHeight="1">
      <c r="A39" s="23" t="s">
        <v>35</v>
      </c>
      <c r="B39" s="6">
        <f t="shared" si="2"/>
        <v>4.1399999999999997</v>
      </c>
      <c r="C39" s="9">
        <v>472</v>
      </c>
      <c r="D39" s="9">
        <v>563</v>
      </c>
      <c r="E39" s="9">
        <v>654</v>
      </c>
      <c r="F39" s="9">
        <v>745</v>
      </c>
    </row>
    <row r="40" spans="1:6" ht="20.100000000000001" customHeight="1">
      <c r="A40" s="23" t="s">
        <v>36</v>
      </c>
      <c r="B40" s="6">
        <f t="shared" si="2"/>
        <v>5.9</v>
      </c>
      <c r="C40" s="9">
        <v>177</v>
      </c>
      <c r="D40" s="9">
        <v>211</v>
      </c>
      <c r="E40" s="9">
        <v>245</v>
      </c>
      <c r="F40" s="9">
        <v>279</v>
      </c>
    </row>
    <row r="41" spans="1:6" ht="20.100000000000001" customHeight="1">
      <c r="A41" s="23" t="s">
        <v>37</v>
      </c>
      <c r="B41" s="6">
        <f t="shared" si="2"/>
        <v>9.44</v>
      </c>
      <c r="C41" s="9">
        <v>295</v>
      </c>
      <c r="D41" s="9">
        <v>352</v>
      </c>
      <c r="E41" s="9">
        <v>409</v>
      </c>
      <c r="F41" s="9">
        <v>465</v>
      </c>
    </row>
    <row r="42" spans="1:6" ht="20.100000000000001" customHeight="1">
      <c r="A42" s="23" t="s">
        <v>38</v>
      </c>
      <c r="B42" s="6">
        <f t="shared" si="2"/>
        <v>3.54</v>
      </c>
      <c r="C42" s="8"/>
      <c r="D42" s="8"/>
      <c r="E42" s="8"/>
      <c r="F42" s="8"/>
    </row>
    <row r="43" spans="1:6" ht="20.100000000000001" customHeight="1">
      <c r="A43" s="23" t="s">
        <v>39</v>
      </c>
      <c r="B43" s="6">
        <f t="shared" si="2"/>
        <v>5.9</v>
      </c>
      <c r="C43" s="9">
        <v>472</v>
      </c>
      <c r="D43" s="9">
        <v>563</v>
      </c>
      <c r="E43" s="9">
        <v>654</v>
      </c>
      <c r="F43" s="9">
        <v>745</v>
      </c>
    </row>
    <row r="44" spans="1:6" ht="20.100000000000001" customHeight="1">
      <c r="A44" s="24" t="s">
        <v>228</v>
      </c>
      <c r="B44" s="6">
        <v>7</v>
      </c>
      <c r="C44" s="8"/>
      <c r="D44" s="8"/>
      <c r="E44" s="8"/>
      <c r="F44" s="8"/>
    </row>
    <row r="45" spans="1:6" ht="20.100000000000001" customHeight="1">
      <c r="A45" s="23" t="s">
        <v>40</v>
      </c>
      <c r="B45" s="6">
        <f>C43/50</f>
        <v>9.44</v>
      </c>
      <c r="C45" s="9">
        <v>295</v>
      </c>
      <c r="D45" s="9">
        <v>352</v>
      </c>
      <c r="E45" s="9">
        <v>409</v>
      </c>
      <c r="F45" s="9">
        <v>465</v>
      </c>
    </row>
    <row r="46" spans="1:6" ht="20.100000000000001" customHeight="1">
      <c r="A46" s="24" t="s">
        <v>229</v>
      </c>
      <c r="B46" s="6">
        <v>7</v>
      </c>
      <c r="C46" s="9">
        <v>148</v>
      </c>
      <c r="D46" s="9">
        <v>176</v>
      </c>
      <c r="E46" s="9">
        <v>204</v>
      </c>
      <c r="F46" s="9">
        <v>233</v>
      </c>
    </row>
    <row r="47" spans="1:6" ht="20.100000000000001" customHeight="1">
      <c r="A47" s="23" t="s">
        <v>41</v>
      </c>
      <c r="B47" s="6">
        <f t="shared" ref="B47:B58" si="3">C45/50</f>
        <v>5.9</v>
      </c>
      <c r="C47" s="9">
        <v>443</v>
      </c>
      <c r="D47" s="9">
        <v>528</v>
      </c>
      <c r="E47" s="9">
        <v>613</v>
      </c>
      <c r="F47" s="9">
        <v>698</v>
      </c>
    </row>
    <row r="48" spans="1:6" ht="20.100000000000001" customHeight="1">
      <c r="A48" s="23" t="s">
        <v>42</v>
      </c>
      <c r="B48" s="6">
        <f t="shared" si="3"/>
        <v>2.96</v>
      </c>
      <c r="C48" s="9">
        <v>472</v>
      </c>
      <c r="D48" s="9">
        <v>563</v>
      </c>
      <c r="E48" s="9">
        <v>654</v>
      </c>
      <c r="F48" s="9">
        <v>745</v>
      </c>
    </row>
    <row r="49" spans="1:6" ht="20.100000000000001" customHeight="1">
      <c r="A49" s="23" t="s">
        <v>44</v>
      </c>
      <c r="B49" s="6">
        <f t="shared" si="3"/>
        <v>8.86</v>
      </c>
      <c r="C49" s="9">
        <v>531</v>
      </c>
      <c r="D49" s="9">
        <v>633</v>
      </c>
      <c r="E49" s="9">
        <v>735</v>
      </c>
      <c r="F49" s="9">
        <v>838</v>
      </c>
    </row>
    <row r="50" spans="1:6" ht="20.100000000000001" customHeight="1">
      <c r="A50" s="23" t="s">
        <v>45</v>
      </c>
      <c r="B50" s="6">
        <f t="shared" si="3"/>
        <v>9.44</v>
      </c>
      <c r="C50" s="9">
        <v>413</v>
      </c>
      <c r="D50" s="9">
        <v>493</v>
      </c>
      <c r="E50" s="9">
        <v>572</v>
      </c>
      <c r="F50" s="9">
        <v>651</v>
      </c>
    </row>
    <row r="51" spans="1:6" ht="20.100000000000001" customHeight="1">
      <c r="A51" s="23" t="s">
        <v>46</v>
      </c>
      <c r="B51" s="6">
        <f t="shared" si="3"/>
        <v>10.62</v>
      </c>
      <c r="C51" s="9">
        <v>236</v>
      </c>
      <c r="D51" s="9">
        <v>281</v>
      </c>
      <c r="E51" s="9">
        <v>327</v>
      </c>
      <c r="F51" s="9">
        <v>372</v>
      </c>
    </row>
    <row r="52" spans="1:6" ht="20.100000000000001" customHeight="1">
      <c r="A52" s="23" t="s">
        <v>43</v>
      </c>
      <c r="B52" s="6">
        <f t="shared" si="3"/>
        <v>8.26</v>
      </c>
      <c r="C52" s="9">
        <v>354</v>
      </c>
      <c r="D52" s="9">
        <v>422</v>
      </c>
      <c r="E52" s="9">
        <v>490</v>
      </c>
      <c r="F52" s="9">
        <v>558</v>
      </c>
    </row>
    <row r="53" spans="1:6" ht="20.100000000000001" customHeight="1">
      <c r="A53" s="23" t="s">
        <v>170</v>
      </c>
      <c r="B53" s="6">
        <f t="shared" si="3"/>
        <v>4.72</v>
      </c>
      <c r="C53" s="9">
        <v>325</v>
      </c>
      <c r="D53" s="9">
        <v>387</v>
      </c>
      <c r="E53" s="9">
        <v>449</v>
      </c>
      <c r="F53" s="9">
        <v>512</v>
      </c>
    </row>
    <row r="54" spans="1:6" ht="20.100000000000001" customHeight="1">
      <c r="A54" s="23" t="s">
        <v>47</v>
      </c>
      <c r="B54" s="6">
        <f t="shared" si="3"/>
        <v>7.08</v>
      </c>
      <c r="C54" s="11">
        <v>708</v>
      </c>
      <c r="D54" s="11">
        <v>844</v>
      </c>
      <c r="E54" s="11">
        <v>981</v>
      </c>
      <c r="F54" s="11">
        <v>1117</v>
      </c>
    </row>
    <row r="55" spans="1:6" ht="20.100000000000001" customHeight="1">
      <c r="A55" s="23" t="s">
        <v>48</v>
      </c>
      <c r="B55" s="6">
        <f t="shared" si="3"/>
        <v>6.5</v>
      </c>
      <c r="C55" s="11">
        <v>295</v>
      </c>
      <c r="D55" s="11">
        <v>352</v>
      </c>
      <c r="E55" s="11">
        <v>409</v>
      </c>
      <c r="F55" s="11">
        <v>465</v>
      </c>
    </row>
    <row r="56" spans="1:6" ht="20.100000000000001" customHeight="1">
      <c r="A56" s="26" t="s">
        <v>49</v>
      </c>
      <c r="B56" s="6">
        <f t="shared" si="3"/>
        <v>14.16</v>
      </c>
      <c r="C56" s="11">
        <v>148</v>
      </c>
      <c r="D56" s="11">
        <v>176</v>
      </c>
      <c r="E56" s="11">
        <v>204</v>
      </c>
      <c r="F56" s="11">
        <v>233</v>
      </c>
    </row>
    <row r="57" spans="1:6" ht="20.100000000000001" customHeight="1">
      <c r="A57" s="26" t="s">
        <v>50</v>
      </c>
      <c r="B57" s="6">
        <f t="shared" si="3"/>
        <v>5.9</v>
      </c>
      <c r="C57" s="12"/>
      <c r="D57" s="12"/>
      <c r="E57" s="12"/>
      <c r="F57" s="12"/>
    </row>
    <row r="58" spans="1:6" ht="20.100000000000001" customHeight="1">
      <c r="A58" s="26" t="s">
        <v>51</v>
      </c>
      <c r="B58" s="6">
        <f t="shared" si="3"/>
        <v>2.96</v>
      </c>
      <c r="C58" s="11">
        <v>472</v>
      </c>
      <c r="D58" s="11">
        <v>563</v>
      </c>
      <c r="E58" s="11">
        <v>654</v>
      </c>
      <c r="F58" s="11">
        <v>745</v>
      </c>
    </row>
    <row r="59" spans="1:6" ht="20.100000000000001" customHeight="1">
      <c r="A59" s="27" t="s">
        <v>230</v>
      </c>
      <c r="B59" s="6">
        <v>10</v>
      </c>
      <c r="C59" s="11">
        <v>826</v>
      </c>
      <c r="D59" s="11">
        <v>985</v>
      </c>
      <c r="E59" s="11">
        <v>1144</v>
      </c>
      <c r="F59" s="11">
        <v>1303</v>
      </c>
    </row>
    <row r="60" spans="1:6" ht="20.100000000000001" customHeight="1">
      <c r="A60" s="26" t="s">
        <v>53</v>
      </c>
      <c r="B60" s="6">
        <f t="shared" ref="B60:B72" si="4">C58/50</f>
        <v>9.44</v>
      </c>
      <c r="C60" s="11">
        <v>974</v>
      </c>
      <c r="D60" s="11">
        <v>1161</v>
      </c>
      <c r="E60" s="11">
        <v>1348</v>
      </c>
      <c r="F60" s="11">
        <v>1536</v>
      </c>
    </row>
    <row r="61" spans="1:6" ht="20.100000000000001" customHeight="1">
      <c r="A61" s="26" t="s">
        <v>54</v>
      </c>
      <c r="B61" s="6">
        <f t="shared" si="4"/>
        <v>16.52</v>
      </c>
      <c r="C61" s="11">
        <v>531</v>
      </c>
      <c r="D61" s="11">
        <v>633</v>
      </c>
      <c r="E61" s="11">
        <v>735</v>
      </c>
      <c r="F61" s="11">
        <v>838</v>
      </c>
    </row>
    <row r="62" spans="1:6" ht="20.100000000000001" customHeight="1">
      <c r="A62" s="26" t="s">
        <v>55</v>
      </c>
      <c r="B62" s="6">
        <f t="shared" si="4"/>
        <v>19.48</v>
      </c>
      <c r="C62" s="11">
        <v>413</v>
      </c>
      <c r="D62" s="11">
        <v>493</v>
      </c>
      <c r="E62" s="11">
        <v>572</v>
      </c>
      <c r="F62" s="11">
        <v>651</v>
      </c>
    </row>
    <row r="63" spans="1:6" ht="20.100000000000001" customHeight="1">
      <c r="A63" s="26" t="s">
        <v>56</v>
      </c>
      <c r="B63" s="6">
        <f t="shared" si="4"/>
        <v>10.62</v>
      </c>
      <c r="C63" s="11">
        <v>236</v>
      </c>
      <c r="D63" s="11">
        <v>281</v>
      </c>
      <c r="E63" s="11">
        <v>327</v>
      </c>
      <c r="F63" s="11">
        <v>372</v>
      </c>
    </row>
    <row r="64" spans="1:6" ht="20.100000000000001" customHeight="1">
      <c r="A64" s="26" t="s">
        <v>52</v>
      </c>
      <c r="B64" s="6">
        <f t="shared" si="4"/>
        <v>8.26</v>
      </c>
      <c r="C64" s="11">
        <v>236</v>
      </c>
      <c r="D64" s="11">
        <v>281</v>
      </c>
      <c r="E64" s="11">
        <v>327</v>
      </c>
      <c r="F64" s="11">
        <v>372</v>
      </c>
    </row>
    <row r="65" spans="1:6" ht="20.100000000000001" customHeight="1">
      <c r="A65" s="26" t="s">
        <v>57</v>
      </c>
      <c r="B65" s="6">
        <f t="shared" si="4"/>
        <v>4.72</v>
      </c>
      <c r="C65" s="11">
        <v>944</v>
      </c>
      <c r="D65" s="11">
        <v>1126</v>
      </c>
      <c r="E65" s="11">
        <v>1308</v>
      </c>
      <c r="F65" s="11">
        <v>1489</v>
      </c>
    </row>
    <row r="66" spans="1:6" ht="20.100000000000001" customHeight="1">
      <c r="A66" s="26" t="s">
        <v>58</v>
      </c>
      <c r="B66" s="6">
        <f t="shared" si="4"/>
        <v>4.72</v>
      </c>
      <c r="C66" s="11">
        <v>354</v>
      </c>
      <c r="D66" s="11">
        <v>422</v>
      </c>
      <c r="E66" s="11">
        <v>490</v>
      </c>
      <c r="F66" s="11">
        <v>558</v>
      </c>
    </row>
    <row r="67" spans="1:6" ht="20.100000000000001" customHeight="1">
      <c r="A67" s="26" t="s">
        <v>59</v>
      </c>
      <c r="B67" s="6">
        <f t="shared" si="4"/>
        <v>18.88</v>
      </c>
      <c r="C67" s="11">
        <v>472</v>
      </c>
      <c r="D67" s="11">
        <v>563</v>
      </c>
      <c r="E67" s="11">
        <v>654</v>
      </c>
      <c r="F67" s="11">
        <v>745</v>
      </c>
    </row>
    <row r="68" spans="1:6" ht="20.100000000000001" customHeight="1">
      <c r="A68" s="26" t="s">
        <v>60</v>
      </c>
      <c r="B68" s="6">
        <f t="shared" si="4"/>
        <v>7.08</v>
      </c>
      <c r="C68" s="11">
        <v>590</v>
      </c>
      <c r="D68" s="11">
        <v>704</v>
      </c>
      <c r="E68" s="11">
        <v>817</v>
      </c>
      <c r="F68" s="11">
        <v>931</v>
      </c>
    </row>
    <row r="69" spans="1:6" ht="20.100000000000001" customHeight="1">
      <c r="A69" s="26" t="s">
        <v>61</v>
      </c>
      <c r="B69" s="6">
        <f t="shared" si="4"/>
        <v>9.44</v>
      </c>
      <c r="C69" s="11">
        <v>708</v>
      </c>
      <c r="D69" s="11">
        <v>844</v>
      </c>
      <c r="E69" s="11">
        <v>981</v>
      </c>
      <c r="F69" s="11">
        <v>1117</v>
      </c>
    </row>
    <row r="70" spans="1:6" ht="20.100000000000001" customHeight="1">
      <c r="A70" s="26" t="s">
        <v>62</v>
      </c>
      <c r="B70" s="6">
        <f t="shared" si="4"/>
        <v>11.8</v>
      </c>
      <c r="C70" s="11">
        <v>502</v>
      </c>
      <c r="D70" s="11">
        <v>598</v>
      </c>
      <c r="E70" s="11">
        <v>695</v>
      </c>
      <c r="F70" s="11">
        <v>791</v>
      </c>
    </row>
    <row r="71" spans="1:6" ht="20.100000000000001" customHeight="1">
      <c r="A71" s="26" t="s">
        <v>63</v>
      </c>
      <c r="B71" s="6">
        <f t="shared" si="4"/>
        <v>14.16</v>
      </c>
      <c r="C71" s="12"/>
      <c r="D71" s="12"/>
      <c r="E71" s="12"/>
      <c r="F71" s="12"/>
    </row>
    <row r="72" spans="1:6" ht="20.100000000000001" customHeight="1">
      <c r="A72" s="26" t="s">
        <v>64</v>
      </c>
      <c r="B72" s="6">
        <f t="shared" si="4"/>
        <v>10.039999999999999</v>
      </c>
      <c r="C72" s="11">
        <v>148</v>
      </c>
      <c r="D72" s="11">
        <v>176</v>
      </c>
      <c r="E72" s="11">
        <v>204</v>
      </c>
      <c r="F72" s="11">
        <v>233</v>
      </c>
    </row>
    <row r="73" spans="1:6" ht="20.100000000000001" customHeight="1">
      <c r="A73" s="27" t="s">
        <v>231</v>
      </c>
      <c r="B73" s="6">
        <v>6</v>
      </c>
      <c r="C73" s="11">
        <v>177</v>
      </c>
      <c r="D73" s="11">
        <v>211</v>
      </c>
      <c r="E73" s="11">
        <v>245</v>
      </c>
      <c r="F73" s="11">
        <v>279</v>
      </c>
    </row>
    <row r="74" spans="1:6" ht="20.100000000000001" customHeight="1">
      <c r="A74" s="26" t="s">
        <v>65</v>
      </c>
      <c r="B74" s="6">
        <f t="shared" ref="B74:B78" si="5">C72/50</f>
        <v>2.96</v>
      </c>
      <c r="C74" s="11">
        <v>354</v>
      </c>
      <c r="D74" s="11">
        <v>422</v>
      </c>
      <c r="E74" s="11">
        <v>490</v>
      </c>
      <c r="F74" s="11">
        <v>558</v>
      </c>
    </row>
    <row r="75" spans="1:6" ht="20.100000000000001" customHeight="1">
      <c r="A75" s="26" t="s">
        <v>66</v>
      </c>
      <c r="B75" s="6">
        <f t="shared" si="5"/>
        <v>3.54</v>
      </c>
      <c r="C75" s="11">
        <v>472</v>
      </c>
      <c r="D75" s="11">
        <v>563</v>
      </c>
      <c r="E75" s="11">
        <v>654</v>
      </c>
      <c r="F75" s="11">
        <v>745</v>
      </c>
    </row>
    <row r="76" spans="1:6" ht="20.100000000000001" customHeight="1">
      <c r="A76" s="26" t="s">
        <v>67</v>
      </c>
      <c r="B76" s="6">
        <f t="shared" si="5"/>
        <v>7.08</v>
      </c>
      <c r="C76" s="11">
        <v>207</v>
      </c>
      <c r="D76" s="11">
        <v>246</v>
      </c>
      <c r="E76" s="11">
        <v>286</v>
      </c>
      <c r="F76" s="11">
        <v>326</v>
      </c>
    </row>
    <row r="77" spans="1:6" ht="20.100000000000001" customHeight="1">
      <c r="A77" s="26" t="s">
        <v>68</v>
      </c>
      <c r="B77" s="6">
        <f t="shared" si="5"/>
        <v>9.44</v>
      </c>
      <c r="C77" s="11">
        <v>472</v>
      </c>
      <c r="D77" s="11">
        <v>563</v>
      </c>
      <c r="E77" s="11">
        <v>654</v>
      </c>
      <c r="F77" s="11">
        <v>745</v>
      </c>
    </row>
    <row r="78" spans="1:6" ht="20.100000000000001" customHeight="1">
      <c r="A78" s="26" t="s">
        <v>69</v>
      </c>
      <c r="B78" s="6">
        <f t="shared" si="5"/>
        <v>4.1399999999999997</v>
      </c>
      <c r="C78" s="11">
        <v>236</v>
      </c>
      <c r="D78" s="11">
        <v>281</v>
      </c>
      <c r="E78" s="11">
        <v>327</v>
      </c>
      <c r="F78" s="11">
        <v>372</v>
      </c>
    </row>
    <row r="79" spans="1:6" ht="20.100000000000001" customHeight="1">
      <c r="A79" s="25" t="s">
        <v>285</v>
      </c>
      <c r="B79" s="6">
        <v>13.7</v>
      </c>
      <c r="C79" s="11">
        <v>148</v>
      </c>
      <c r="D79" s="11">
        <v>176</v>
      </c>
      <c r="E79" s="11">
        <v>204</v>
      </c>
      <c r="F79" s="11">
        <v>233</v>
      </c>
    </row>
    <row r="80" spans="1:6" ht="20.100000000000001" customHeight="1">
      <c r="A80" s="26" t="s">
        <v>70</v>
      </c>
      <c r="B80" s="6">
        <f t="shared" ref="B80:B86" si="6">C77/50</f>
        <v>9.44</v>
      </c>
      <c r="C80" s="11">
        <v>266</v>
      </c>
      <c r="D80" s="11">
        <v>317</v>
      </c>
      <c r="E80" s="11">
        <v>368</v>
      </c>
      <c r="F80" s="11">
        <v>419</v>
      </c>
    </row>
    <row r="81" spans="1:6" ht="20.100000000000001" customHeight="1">
      <c r="A81" s="26" t="s">
        <v>71</v>
      </c>
      <c r="B81" s="6">
        <f t="shared" si="6"/>
        <v>4.72</v>
      </c>
      <c r="C81" s="11">
        <v>236</v>
      </c>
      <c r="D81" s="11">
        <v>281</v>
      </c>
      <c r="E81" s="11">
        <v>327</v>
      </c>
      <c r="F81" s="11">
        <v>372</v>
      </c>
    </row>
    <row r="82" spans="1:6" ht="20.100000000000001" customHeight="1">
      <c r="A82" s="26" t="s">
        <v>195</v>
      </c>
      <c r="B82" s="6">
        <f t="shared" si="6"/>
        <v>2.96</v>
      </c>
      <c r="C82" s="11">
        <v>354</v>
      </c>
      <c r="D82" s="11">
        <v>422</v>
      </c>
      <c r="E82" s="11">
        <v>490</v>
      </c>
      <c r="F82" s="11">
        <v>558</v>
      </c>
    </row>
    <row r="83" spans="1:6" ht="20.100000000000001" customHeight="1">
      <c r="A83" s="26" t="s">
        <v>72</v>
      </c>
      <c r="B83" s="6">
        <f t="shared" si="6"/>
        <v>5.32</v>
      </c>
      <c r="C83" s="11">
        <v>354</v>
      </c>
      <c r="D83" s="11">
        <v>422</v>
      </c>
      <c r="E83" s="11">
        <v>490</v>
      </c>
      <c r="F83" s="11">
        <v>558</v>
      </c>
    </row>
    <row r="84" spans="1:6" ht="20.100000000000001" customHeight="1">
      <c r="A84" s="26" t="s">
        <v>73</v>
      </c>
      <c r="B84" s="6">
        <f t="shared" si="6"/>
        <v>4.72</v>
      </c>
      <c r="C84" s="12"/>
      <c r="D84" s="12"/>
      <c r="E84" s="12"/>
      <c r="F84" s="12"/>
    </row>
    <row r="85" spans="1:6" ht="20.100000000000001" customHeight="1">
      <c r="A85" s="26" t="s">
        <v>74</v>
      </c>
      <c r="B85" s="6">
        <f t="shared" si="6"/>
        <v>7.08</v>
      </c>
      <c r="C85" s="11">
        <v>649</v>
      </c>
      <c r="D85" s="11">
        <v>774</v>
      </c>
      <c r="E85" s="11">
        <v>899</v>
      </c>
      <c r="F85" s="11">
        <v>1024</v>
      </c>
    </row>
    <row r="86" spans="1:6" ht="20.100000000000001" customHeight="1">
      <c r="A86" s="26" t="s">
        <v>75</v>
      </c>
      <c r="B86" s="6">
        <f t="shared" si="6"/>
        <v>7.08</v>
      </c>
      <c r="C86" s="11">
        <v>472</v>
      </c>
      <c r="D86" s="11">
        <v>563</v>
      </c>
      <c r="E86" s="11">
        <v>654</v>
      </c>
      <c r="F86" s="11">
        <v>745</v>
      </c>
    </row>
    <row r="87" spans="1:6" ht="20.100000000000001" customHeight="1">
      <c r="A87" s="27" t="s">
        <v>233</v>
      </c>
      <c r="B87" s="6">
        <v>7</v>
      </c>
      <c r="C87" s="12"/>
      <c r="D87" s="12"/>
      <c r="E87" s="12"/>
      <c r="F87" s="12"/>
    </row>
    <row r="88" spans="1:6" ht="20.100000000000001" customHeight="1">
      <c r="A88" s="26" t="s">
        <v>76</v>
      </c>
      <c r="B88" s="6">
        <f>C85/50</f>
        <v>12.98</v>
      </c>
      <c r="C88" s="11">
        <v>148</v>
      </c>
      <c r="D88" s="11">
        <v>176</v>
      </c>
      <c r="E88" s="11">
        <v>204</v>
      </c>
      <c r="F88" s="11">
        <v>233</v>
      </c>
    </row>
    <row r="89" spans="1:6" ht="20.100000000000001" customHeight="1">
      <c r="A89" s="26" t="s">
        <v>77</v>
      </c>
      <c r="B89" s="6">
        <f>C86/50</f>
        <v>9.44</v>
      </c>
      <c r="C89" s="11">
        <v>207</v>
      </c>
      <c r="D89" s="11">
        <v>246</v>
      </c>
      <c r="E89" s="11">
        <v>286</v>
      </c>
      <c r="F89" s="11">
        <v>326</v>
      </c>
    </row>
    <row r="90" spans="1:6" ht="20.100000000000001" customHeight="1">
      <c r="A90" s="27" t="s">
        <v>234</v>
      </c>
      <c r="B90" s="6">
        <v>3</v>
      </c>
      <c r="C90" s="11">
        <v>236</v>
      </c>
      <c r="D90" s="11">
        <v>281</v>
      </c>
      <c r="E90" s="11">
        <v>327</v>
      </c>
      <c r="F90" s="11">
        <v>372</v>
      </c>
    </row>
    <row r="91" spans="1:6" ht="20.100000000000001" customHeight="1">
      <c r="A91" s="26" t="s">
        <v>78</v>
      </c>
      <c r="B91" s="6">
        <f t="shared" ref="B91:B118" si="7">C88/50</f>
        <v>2.96</v>
      </c>
      <c r="C91" s="11">
        <v>354</v>
      </c>
      <c r="D91" s="11">
        <v>422</v>
      </c>
      <c r="E91" s="11">
        <v>490</v>
      </c>
      <c r="F91" s="11">
        <v>558</v>
      </c>
    </row>
    <row r="92" spans="1:6" ht="20.100000000000001" customHeight="1">
      <c r="A92" s="26" t="s">
        <v>79</v>
      </c>
      <c r="B92" s="6">
        <f t="shared" si="7"/>
        <v>4.1399999999999997</v>
      </c>
      <c r="C92" s="11">
        <v>177</v>
      </c>
      <c r="D92" s="11">
        <v>211</v>
      </c>
      <c r="E92" s="11">
        <v>245</v>
      </c>
      <c r="F92" s="11">
        <v>279</v>
      </c>
    </row>
    <row r="93" spans="1:6" ht="20.100000000000001" customHeight="1">
      <c r="A93" s="26" t="s">
        <v>80</v>
      </c>
      <c r="B93" s="6">
        <f t="shared" si="7"/>
        <v>4.72</v>
      </c>
      <c r="C93" s="11">
        <v>118</v>
      </c>
      <c r="D93" s="11">
        <v>141</v>
      </c>
      <c r="E93" s="11">
        <v>163</v>
      </c>
      <c r="F93" s="11">
        <v>186</v>
      </c>
    </row>
    <row r="94" spans="1:6" ht="20.100000000000001" customHeight="1">
      <c r="A94" s="26" t="s">
        <v>81</v>
      </c>
      <c r="B94" s="6">
        <f t="shared" si="7"/>
        <v>7.08</v>
      </c>
      <c r="C94" s="11">
        <v>118</v>
      </c>
      <c r="D94" s="11">
        <v>141</v>
      </c>
      <c r="E94" s="11">
        <v>163</v>
      </c>
      <c r="F94" s="11">
        <v>186</v>
      </c>
    </row>
    <row r="95" spans="1:6" ht="20.100000000000001" customHeight="1">
      <c r="A95" s="26" t="s">
        <v>82</v>
      </c>
      <c r="B95" s="6">
        <f t="shared" si="7"/>
        <v>3.54</v>
      </c>
      <c r="C95" s="11">
        <v>148</v>
      </c>
      <c r="D95" s="11">
        <v>176</v>
      </c>
      <c r="E95" s="11">
        <v>204</v>
      </c>
      <c r="F95" s="11">
        <v>233</v>
      </c>
    </row>
    <row r="96" spans="1:6" ht="20.100000000000001" customHeight="1">
      <c r="A96" s="26" t="s">
        <v>83</v>
      </c>
      <c r="B96" s="6">
        <f t="shared" si="7"/>
        <v>2.36</v>
      </c>
      <c r="C96" s="11">
        <v>531</v>
      </c>
      <c r="D96" s="11">
        <v>633</v>
      </c>
      <c r="E96" s="11">
        <v>735</v>
      </c>
      <c r="F96" s="11">
        <v>838</v>
      </c>
    </row>
    <row r="97" spans="1:6" ht="20.100000000000001" customHeight="1">
      <c r="A97" s="26" t="s">
        <v>84</v>
      </c>
      <c r="B97" s="6">
        <f t="shared" si="7"/>
        <v>2.36</v>
      </c>
      <c r="C97" s="11">
        <v>472</v>
      </c>
      <c r="D97" s="11">
        <v>563</v>
      </c>
      <c r="E97" s="11">
        <v>654</v>
      </c>
      <c r="F97" s="11">
        <v>745</v>
      </c>
    </row>
    <row r="98" spans="1:6" ht="20.100000000000001" customHeight="1">
      <c r="A98" s="26" t="s">
        <v>85</v>
      </c>
      <c r="B98" s="6">
        <f t="shared" si="7"/>
        <v>2.96</v>
      </c>
      <c r="C98" s="11">
        <v>1003</v>
      </c>
      <c r="D98" s="11">
        <v>1196</v>
      </c>
      <c r="E98" s="11">
        <v>1389</v>
      </c>
      <c r="F98" s="11">
        <v>1582</v>
      </c>
    </row>
    <row r="99" spans="1:6" ht="20.100000000000001" customHeight="1">
      <c r="A99" s="26" t="s">
        <v>86</v>
      </c>
      <c r="B99" s="6">
        <f t="shared" si="7"/>
        <v>10.62</v>
      </c>
      <c r="C99" s="11">
        <v>295</v>
      </c>
      <c r="D99" s="11">
        <v>352</v>
      </c>
      <c r="E99" s="11">
        <v>409</v>
      </c>
      <c r="F99" s="11">
        <v>465</v>
      </c>
    </row>
    <row r="100" spans="1:6" ht="20.100000000000001" customHeight="1">
      <c r="A100" s="26" t="s">
        <v>87</v>
      </c>
      <c r="B100" s="6">
        <f t="shared" si="7"/>
        <v>9.44</v>
      </c>
      <c r="C100" s="11">
        <v>649</v>
      </c>
      <c r="D100" s="11">
        <v>774</v>
      </c>
      <c r="E100" s="11">
        <v>899</v>
      </c>
      <c r="F100" s="11">
        <v>1024</v>
      </c>
    </row>
    <row r="101" spans="1:6" ht="20.100000000000001" customHeight="1">
      <c r="A101" s="26" t="s">
        <v>88</v>
      </c>
      <c r="B101" s="6">
        <f t="shared" si="7"/>
        <v>20.059999999999999</v>
      </c>
      <c r="C101" s="11">
        <v>413</v>
      </c>
      <c r="D101" s="11">
        <v>493</v>
      </c>
      <c r="E101" s="11">
        <v>572</v>
      </c>
      <c r="F101" s="11">
        <v>651</v>
      </c>
    </row>
    <row r="102" spans="1:6" ht="20.100000000000001" customHeight="1">
      <c r="A102" s="26" t="s">
        <v>89</v>
      </c>
      <c r="B102" s="6">
        <f t="shared" si="7"/>
        <v>5.9</v>
      </c>
      <c r="C102" s="11">
        <v>531</v>
      </c>
      <c r="D102" s="11">
        <v>633</v>
      </c>
      <c r="E102" s="11">
        <v>735</v>
      </c>
      <c r="F102" s="11">
        <v>838</v>
      </c>
    </row>
    <row r="103" spans="1:6" ht="20.100000000000001" customHeight="1">
      <c r="A103" s="26" t="s">
        <v>90</v>
      </c>
      <c r="B103" s="6">
        <f t="shared" si="7"/>
        <v>12.98</v>
      </c>
      <c r="C103" s="11">
        <v>177</v>
      </c>
      <c r="D103" s="11">
        <v>211</v>
      </c>
      <c r="E103" s="11">
        <v>245</v>
      </c>
      <c r="F103" s="11">
        <v>279</v>
      </c>
    </row>
    <row r="104" spans="1:6" ht="20.100000000000001" customHeight="1">
      <c r="A104" s="26" t="s">
        <v>91</v>
      </c>
      <c r="B104" s="6">
        <f t="shared" si="7"/>
        <v>8.26</v>
      </c>
      <c r="C104" s="11">
        <v>472</v>
      </c>
      <c r="D104" s="11">
        <v>563</v>
      </c>
      <c r="E104" s="11">
        <v>654</v>
      </c>
      <c r="F104" s="11">
        <v>745</v>
      </c>
    </row>
    <row r="105" spans="1:6" ht="20.100000000000001" customHeight="1">
      <c r="A105" s="26" t="s">
        <v>92</v>
      </c>
      <c r="B105" s="6">
        <f t="shared" si="7"/>
        <v>10.62</v>
      </c>
      <c r="C105" s="11">
        <v>236</v>
      </c>
      <c r="D105" s="11">
        <v>281</v>
      </c>
      <c r="E105" s="11">
        <v>327</v>
      </c>
      <c r="F105" s="11">
        <v>372</v>
      </c>
    </row>
    <row r="106" spans="1:6" ht="20.100000000000001" customHeight="1">
      <c r="A106" s="26" t="s">
        <v>93</v>
      </c>
      <c r="B106" s="6">
        <f t="shared" si="7"/>
        <v>3.54</v>
      </c>
      <c r="C106" s="11">
        <v>207</v>
      </c>
      <c r="D106" s="11">
        <v>246</v>
      </c>
      <c r="E106" s="11">
        <v>286</v>
      </c>
      <c r="F106" s="11">
        <v>326</v>
      </c>
    </row>
    <row r="107" spans="1:6" ht="20.100000000000001" customHeight="1">
      <c r="A107" s="26" t="s">
        <v>94</v>
      </c>
      <c r="B107" s="6">
        <f t="shared" si="7"/>
        <v>9.44</v>
      </c>
      <c r="C107" s="11">
        <v>148</v>
      </c>
      <c r="D107" s="11">
        <v>176</v>
      </c>
      <c r="E107" s="11">
        <v>204</v>
      </c>
      <c r="F107" s="11">
        <v>233</v>
      </c>
    </row>
    <row r="108" spans="1:6" ht="20.100000000000001" customHeight="1">
      <c r="A108" s="26" t="s">
        <v>95</v>
      </c>
      <c r="B108" s="6">
        <f t="shared" si="7"/>
        <v>4.72</v>
      </c>
      <c r="C108" s="11">
        <v>207</v>
      </c>
      <c r="D108" s="11">
        <v>246</v>
      </c>
      <c r="E108" s="11">
        <v>286</v>
      </c>
      <c r="F108" s="11">
        <v>326</v>
      </c>
    </row>
    <row r="109" spans="1:6" ht="20.100000000000001" customHeight="1">
      <c r="A109" s="26" t="s">
        <v>96</v>
      </c>
      <c r="B109" s="6">
        <f t="shared" si="7"/>
        <v>4.1399999999999997</v>
      </c>
      <c r="C109" s="11">
        <v>236</v>
      </c>
      <c r="D109" s="11">
        <v>281</v>
      </c>
      <c r="E109" s="11">
        <v>327</v>
      </c>
      <c r="F109" s="11">
        <v>372</v>
      </c>
    </row>
    <row r="110" spans="1:6" ht="20.100000000000001" customHeight="1">
      <c r="A110" s="26" t="s">
        <v>173</v>
      </c>
      <c r="B110" s="6">
        <f t="shared" si="7"/>
        <v>2.96</v>
      </c>
      <c r="C110" s="11">
        <v>177</v>
      </c>
      <c r="D110" s="11">
        <v>211</v>
      </c>
      <c r="E110" s="11">
        <v>245</v>
      </c>
      <c r="F110" s="11">
        <v>279</v>
      </c>
    </row>
    <row r="111" spans="1:6" ht="20.100000000000001" customHeight="1">
      <c r="A111" s="26" t="s">
        <v>174</v>
      </c>
      <c r="B111" s="6">
        <f t="shared" si="7"/>
        <v>4.1399999999999997</v>
      </c>
      <c r="C111" s="11">
        <v>266</v>
      </c>
      <c r="D111" s="11">
        <v>317</v>
      </c>
      <c r="E111" s="11">
        <v>368</v>
      </c>
      <c r="F111" s="11">
        <v>419</v>
      </c>
    </row>
    <row r="112" spans="1:6" ht="20.100000000000001" customHeight="1">
      <c r="A112" s="26" t="s">
        <v>175</v>
      </c>
      <c r="B112" s="6">
        <f t="shared" si="7"/>
        <v>4.72</v>
      </c>
      <c r="C112" s="11">
        <v>177</v>
      </c>
      <c r="D112" s="11">
        <v>211</v>
      </c>
      <c r="E112" s="11">
        <v>245</v>
      </c>
      <c r="F112" s="11">
        <v>279</v>
      </c>
    </row>
    <row r="113" spans="1:6" ht="20.100000000000001" customHeight="1">
      <c r="A113" s="26" t="s">
        <v>97</v>
      </c>
      <c r="B113" s="6">
        <f t="shared" si="7"/>
        <v>3.54</v>
      </c>
      <c r="C113" s="11">
        <v>207</v>
      </c>
      <c r="D113" s="11">
        <v>246</v>
      </c>
      <c r="E113" s="11">
        <v>286</v>
      </c>
      <c r="F113" s="11">
        <v>326</v>
      </c>
    </row>
    <row r="114" spans="1:6" ht="20.100000000000001" customHeight="1">
      <c r="A114" s="26" t="s">
        <v>98</v>
      </c>
      <c r="B114" s="6">
        <f t="shared" si="7"/>
        <v>5.32</v>
      </c>
      <c r="C114" s="11">
        <v>266</v>
      </c>
      <c r="D114" s="11">
        <v>317</v>
      </c>
      <c r="E114" s="11">
        <v>368</v>
      </c>
      <c r="F114" s="11">
        <v>419</v>
      </c>
    </row>
    <row r="115" spans="1:6" ht="20.100000000000001" customHeight="1">
      <c r="A115" s="26" t="s">
        <v>99</v>
      </c>
      <c r="B115" s="6">
        <f t="shared" si="7"/>
        <v>3.54</v>
      </c>
      <c r="C115" s="11">
        <v>254</v>
      </c>
      <c r="D115" s="11">
        <v>303</v>
      </c>
      <c r="E115" s="11">
        <v>351</v>
      </c>
      <c r="F115" s="11">
        <v>400</v>
      </c>
    </row>
    <row r="116" spans="1:6" ht="20.100000000000001" customHeight="1">
      <c r="A116" s="26" t="s">
        <v>100</v>
      </c>
      <c r="B116" s="6">
        <f t="shared" si="7"/>
        <v>4.1399999999999997</v>
      </c>
      <c r="C116" s="11"/>
      <c r="D116" s="11"/>
      <c r="E116" s="11"/>
      <c r="F116" s="11"/>
    </row>
    <row r="117" spans="1:6" ht="20.100000000000001" customHeight="1">
      <c r="A117" s="26" t="s">
        <v>102</v>
      </c>
      <c r="B117" s="6">
        <f t="shared" si="7"/>
        <v>5.32</v>
      </c>
      <c r="C117" s="11"/>
      <c r="D117" s="11"/>
      <c r="E117" s="11"/>
      <c r="F117" s="11"/>
    </row>
    <row r="118" spans="1:6" ht="20.100000000000001" customHeight="1">
      <c r="A118" s="26" t="s">
        <v>101</v>
      </c>
      <c r="B118" s="6">
        <f t="shared" si="7"/>
        <v>5.08</v>
      </c>
      <c r="C118" s="11"/>
      <c r="D118" s="11"/>
      <c r="E118" s="11"/>
      <c r="F118" s="11"/>
    </row>
    <row r="119" spans="1:6" ht="20.100000000000001" customHeight="1">
      <c r="A119" s="26" t="s">
        <v>277</v>
      </c>
      <c r="B119" s="6">
        <v>7.7</v>
      </c>
      <c r="C119" s="11"/>
      <c r="D119" s="11"/>
      <c r="E119" s="11"/>
      <c r="F119" s="11"/>
    </row>
    <row r="120" spans="1:6" ht="20.100000000000001" customHeight="1">
      <c r="A120" s="26" t="s">
        <v>278</v>
      </c>
      <c r="B120" s="6">
        <v>9</v>
      </c>
      <c r="C120" s="11"/>
      <c r="D120" s="11"/>
      <c r="E120" s="11"/>
      <c r="F120" s="11"/>
    </row>
    <row r="121" spans="1:6" ht="20.100000000000001" customHeight="1">
      <c r="A121" s="26" t="s">
        <v>281</v>
      </c>
      <c r="B121" s="6">
        <v>9</v>
      </c>
      <c r="C121" s="12"/>
      <c r="D121" s="12"/>
      <c r="E121" s="12"/>
      <c r="F121" s="12"/>
    </row>
    <row r="122" spans="1:6" ht="20.100000000000001" customHeight="1">
      <c r="A122" s="26" t="s">
        <v>279</v>
      </c>
      <c r="B122" s="6">
        <v>11</v>
      </c>
      <c r="C122" s="11">
        <v>354</v>
      </c>
      <c r="D122" s="11">
        <v>422</v>
      </c>
      <c r="E122" s="11">
        <v>490</v>
      </c>
      <c r="F122" s="11">
        <v>558</v>
      </c>
    </row>
    <row r="123" spans="1:6" ht="20.100000000000001" customHeight="1">
      <c r="A123" s="26" t="s">
        <v>280</v>
      </c>
      <c r="B123" s="6">
        <v>7</v>
      </c>
      <c r="C123" s="12"/>
      <c r="D123" s="12"/>
      <c r="E123" s="12"/>
      <c r="F123" s="12"/>
    </row>
    <row r="124" spans="1:6" ht="20.100000000000001" customHeight="1">
      <c r="A124" s="27" t="s">
        <v>217</v>
      </c>
      <c r="B124" s="6">
        <v>7</v>
      </c>
      <c r="C124" s="11">
        <v>295</v>
      </c>
      <c r="D124" s="11">
        <v>352</v>
      </c>
      <c r="E124" s="11">
        <v>409</v>
      </c>
      <c r="F124" s="11">
        <v>465</v>
      </c>
    </row>
    <row r="125" spans="1:6" ht="20.100000000000001" customHeight="1">
      <c r="A125" s="26" t="s">
        <v>142</v>
      </c>
      <c r="B125" s="6">
        <f>C122/50</f>
        <v>7.08</v>
      </c>
      <c r="C125" s="11">
        <v>354</v>
      </c>
      <c r="D125" s="11">
        <v>422</v>
      </c>
      <c r="E125" s="11">
        <v>490</v>
      </c>
      <c r="F125" s="11">
        <v>558</v>
      </c>
    </row>
    <row r="126" spans="1:6" ht="20.100000000000001" customHeight="1">
      <c r="A126" s="27" t="s">
        <v>235</v>
      </c>
      <c r="B126" s="6">
        <v>3</v>
      </c>
      <c r="C126" s="11">
        <v>295</v>
      </c>
      <c r="D126" s="11">
        <v>352</v>
      </c>
      <c r="E126" s="11">
        <v>409</v>
      </c>
      <c r="F126" s="11">
        <v>465</v>
      </c>
    </row>
    <row r="127" spans="1:6" ht="20.100000000000001" customHeight="1">
      <c r="A127" s="26" t="s">
        <v>196</v>
      </c>
      <c r="B127" s="6">
        <f>C124/50</f>
        <v>5.9</v>
      </c>
      <c r="C127" s="12"/>
      <c r="D127" s="13">
        <v>511</v>
      </c>
      <c r="E127" s="13">
        <v>637</v>
      </c>
      <c r="F127" s="13">
        <v>763</v>
      </c>
    </row>
    <row r="128" spans="1:6" ht="20.100000000000001" customHeight="1">
      <c r="A128" s="26" t="s">
        <v>197</v>
      </c>
      <c r="B128" s="6">
        <f>C125/50</f>
        <v>7.08</v>
      </c>
      <c r="C128" s="11">
        <v>354</v>
      </c>
      <c r="D128" s="11">
        <v>422</v>
      </c>
      <c r="E128" s="11">
        <v>490</v>
      </c>
      <c r="F128" s="11">
        <v>558</v>
      </c>
    </row>
    <row r="129" spans="1:6" ht="20.100000000000001" customHeight="1">
      <c r="A129" s="26" t="s">
        <v>198</v>
      </c>
      <c r="B129" s="6">
        <f>C126/50</f>
        <v>5.9</v>
      </c>
      <c r="C129" s="11">
        <v>354</v>
      </c>
      <c r="D129" s="11">
        <v>422</v>
      </c>
      <c r="E129" s="11">
        <v>490</v>
      </c>
      <c r="F129" s="11">
        <v>558</v>
      </c>
    </row>
    <row r="130" spans="1:6" ht="20.100000000000001" customHeight="1">
      <c r="A130" s="26" t="s">
        <v>218</v>
      </c>
      <c r="B130" s="6">
        <v>8</v>
      </c>
      <c r="C130" s="12"/>
      <c r="D130" s="13">
        <v>584</v>
      </c>
      <c r="E130" s="13">
        <v>728</v>
      </c>
      <c r="F130" s="13">
        <v>872</v>
      </c>
    </row>
    <row r="131" spans="1:6" ht="20.100000000000001" customHeight="1">
      <c r="A131" s="26" t="s">
        <v>167</v>
      </c>
      <c r="B131" s="6">
        <f>C128/50</f>
        <v>7.08</v>
      </c>
      <c r="C131" s="12"/>
      <c r="D131" s="12"/>
      <c r="E131" s="12"/>
      <c r="F131" s="12"/>
    </row>
    <row r="132" spans="1:6" ht="20.100000000000001" customHeight="1">
      <c r="A132" s="26" t="s">
        <v>164</v>
      </c>
      <c r="B132" s="6">
        <f>C129/50</f>
        <v>7.08</v>
      </c>
      <c r="C132" s="12"/>
      <c r="D132" s="12"/>
      <c r="E132" s="12"/>
      <c r="F132" s="12"/>
    </row>
    <row r="133" spans="1:6" ht="20.100000000000001" customHeight="1">
      <c r="A133" s="26" t="s">
        <v>219</v>
      </c>
      <c r="B133" s="6">
        <v>9</v>
      </c>
      <c r="C133" s="12"/>
      <c r="D133" s="12"/>
      <c r="E133" s="12"/>
      <c r="F133" s="12"/>
    </row>
    <row r="134" spans="1:6" ht="20.100000000000001" customHeight="1">
      <c r="A134" s="27" t="s">
        <v>237</v>
      </c>
      <c r="B134" s="6">
        <v>12.5</v>
      </c>
      <c r="C134" s="12"/>
      <c r="D134" s="12"/>
      <c r="E134" s="12"/>
      <c r="F134" s="12"/>
    </row>
    <row r="135" spans="1:6" ht="20.100000000000001" customHeight="1">
      <c r="A135" s="27" t="s">
        <v>236</v>
      </c>
      <c r="B135" s="6">
        <v>7</v>
      </c>
      <c r="C135" s="12"/>
      <c r="D135" s="12"/>
      <c r="E135" s="12"/>
      <c r="F135" s="12"/>
    </row>
    <row r="136" spans="1:6" ht="20.100000000000001" customHeight="1">
      <c r="A136" s="27" t="s">
        <v>238</v>
      </c>
      <c r="B136" s="6">
        <v>9.5</v>
      </c>
      <c r="C136" s="12"/>
      <c r="D136" s="12"/>
      <c r="E136" s="12"/>
      <c r="F136" s="12"/>
    </row>
    <row r="137" spans="1:6" ht="20.100000000000001" customHeight="1">
      <c r="A137" s="27" t="s">
        <v>239</v>
      </c>
      <c r="B137" s="6">
        <v>5</v>
      </c>
      <c r="C137" s="11">
        <v>177</v>
      </c>
      <c r="D137" s="11">
        <v>211</v>
      </c>
      <c r="E137" s="11">
        <v>245</v>
      </c>
      <c r="F137" s="11">
        <v>279</v>
      </c>
    </row>
    <row r="138" spans="1:6" ht="20.100000000000001" customHeight="1">
      <c r="A138" s="27" t="s">
        <v>240</v>
      </c>
      <c r="B138" s="6">
        <v>7</v>
      </c>
      <c r="C138" s="11">
        <v>148</v>
      </c>
      <c r="D138" s="11">
        <v>176</v>
      </c>
      <c r="E138" s="11">
        <v>204</v>
      </c>
      <c r="F138" s="11">
        <v>233</v>
      </c>
    </row>
    <row r="139" spans="1:6" ht="20.100000000000001" customHeight="1">
      <c r="A139" s="27" t="s">
        <v>232</v>
      </c>
      <c r="B139" s="6">
        <v>4.5</v>
      </c>
      <c r="C139" s="11">
        <v>236</v>
      </c>
      <c r="D139" s="11">
        <v>281</v>
      </c>
      <c r="E139" s="11">
        <v>327</v>
      </c>
      <c r="F139" s="11">
        <v>372</v>
      </c>
    </row>
    <row r="140" spans="1:6" ht="20.100000000000001" customHeight="1">
      <c r="A140" s="26" t="s">
        <v>140</v>
      </c>
      <c r="B140" s="6">
        <f t="shared" ref="B140:B159" si="8">C137/50</f>
        <v>3.54</v>
      </c>
      <c r="C140" s="11">
        <v>384</v>
      </c>
      <c r="D140" s="11">
        <v>457</v>
      </c>
      <c r="E140" s="11">
        <v>531</v>
      </c>
      <c r="F140" s="11">
        <v>605</v>
      </c>
    </row>
    <row r="141" spans="1:6" ht="20.100000000000001" customHeight="1">
      <c r="A141" s="26" t="s">
        <v>200</v>
      </c>
      <c r="B141" s="6">
        <f t="shared" si="8"/>
        <v>2.96</v>
      </c>
      <c r="C141" s="11">
        <v>413</v>
      </c>
      <c r="D141" s="11">
        <v>493</v>
      </c>
      <c r="E141" s="11">
        <v>572</v>
      </c>
      <c r="F141" s="11">
        <v>651</v>
      </c>
    </row>
    <row r="142" spans="1:6" ht="20.100000000000001" customHeight="1">
      <c r="A142" s="26" t="s">
        <v>193</v>
      </c>
      <c r="B142" s="6">
        <f t="shared" si="8"/>
        <v>4.72</v>
      </c>
      <c r="C142" s="11">
        <v>236</v>
      </c>
      <c r="D142" s="11">
        <v>281</v>
      </c>
      <c r="E142" s="11">
        <v>327</v>
      </c>
      <c r="F142" s="11">
        <v>372</v>
      </c>
    </row>
    <row r="143" spans="1:6" ht="20.100000000000001" customHeight="1">
      <c r="A143" s="26" t="s">
        <v>143</v>
      </c>
      <c r="B143" s="6">
        <f t="shared" si="8"/>
        <v>7.68</v>
      </c>
      <c r="C143" s="11">
        <v>148</v>
      </c>
      <c r="D143" s="11">
        <v>176</v>
      </c>
      <c r="E143" s="11">
        <v>204</v>
      </c>
      <c r="F143" s="11">
        <v>233</v>
      </c>
    </row>
    <row r="144" spans="1:6" ht="20.100000000000001" customHeight="1">
      <c r="A144" s="26" t="s">
        <v>201</v>
      </c>
      <c r="B144" s="6">
        <f t="shared" si="8"/>
        <v>8.26</v>
      </c>
      <c r="C144" s="11">
        <v>443</v>
      </c>
      <c r="D144" s="11">
        <v>528</v>
      </c>
      <c r="E144" s="11">
        <v>613</v>
      </c>
      <c r="F144" s="11">
        <v>698</v>
      </c>
    </row>
    <row r="145" spans="1:6" ht="20.100000000000001" customHeight="1">
      <c r="A145" s="26" t="s">
        <v>202</v>
      </c>
      <c r="B145" s="6">
        <f t="shared" si="8"/>
        <v>4.72</v>
      </c>
      <c r="C145" s="11">
        <v>148</v>
      </c>
      <c r="D145" s="11">
        <v>176</v>
      </c>
      <c r="E145" s="11">
        <v>204</v>
      </c>
      <c r="F145" s="11">
        <v>233</v>
      </c>
    </row>
    <row r="146" spans="1:6" ht="20.100000000000001" customHeight="1">
      <c r="A146" s="26" t="s">
        <v>166</v>
      </c>
      <c r="B146" s="6">
        <f t="shared" si="8"/>
        <v>2.96</v>
      </c>
      <c r="C146" s="11">
        <v>325</v>
      </c>
      <c r="D146" s="11">
        <v>387</v>
      </c>
      <c r="E146" s="11">
        <v>449</v>
      </c>
      <c r="F146" s="11">
        <v>512</v>
      </c>
    </row>
    <row r="147" spans="1:6" ht="20.100000000000001" customHeight="1">
      <c r="A147" s="26" t="s">
        <v>203</v>
      </c>
      <c r="B147" s="6">
        <f t="shared" si="8"/>
        <v>8.86</v>
      </c>
      <c r="C147" s="11">
        <v>118</v>
      </c>
      <c r="D147" s="11">
        <v>141</v>
      </c>
      <c r="E147" s="11">
        <v>163</v>
      </c>
      <c r="F147" s="11">
        <v>186</v>
      </c>
    </row>
    <row r="148" spans="1:6" ht="20.100000000000001" customHeight="1">
      <c r="A148" s="26" t="s">
        <v>179</v>
      </c>
      <c r="B148" s="6">
        <f t="shared" si="8"/>
        <v>2.96</v>
      </c>
      <c r="C148" s="11">
        <v>236</v>
      </c>
      <c r="D148" s="11">
        <v>281</v>
      </c>
      <c r="E148" s="11">
        <v>327</v>
      </c>
      <c r="F148" s="11">
        <v>372</v>
      </c>
    </row>
    <row r="149" spans="1:6" ht="20.100000000000001" customHeight="1">
      <c r="A149" s="26" t="s">
        <v>178</v>
      </c>
      <c r="B149" s="6">
        <f t="shared" si="8"/>
        <v>6.5</v>
      </c>
      <c r="C149" s="11">
        <v>177</v>
      </c>
      <c r="D149" s="11">
        <v>211</v>
      </c>
      <c r="E149" s="11">
        <v>245</v>
      </c>
      <c r="F149" s="11">
        <v>279</v>
      </c>
    </row>
    <row r="150" spans="1:6" ht="20.100000000000001" customHeight="1">
      <c r="A150" s="26" t="s">
        <v>186</v>
      </c>
      <c r="B150" s="6">
        <f t="shared" si="8"/>
        <v>2.36</v>
      </c>
      <c r="C150" s="11">
        <v>148</v>
      </c>
      <c r="D150" s="11">
        <v>176</v>
      </c>
      <c r="E150" s="11">
        <v>204</v>
      </c>
      <c r="F150" s="11">
        <v>233</v>
      </c>
    </row>
    <row r="151" spans="1:6" ht="20.100000000000001" customHeight="1">
      <c r="A151" s="26" t="s">
        <v>187</v>
      </c>
      <c r="B151" s="6">
        <f t="shared" si="8"/>
        <v>4.72</v>
      </c>
      <c r="C151" s="11">
        <v>207</v>
      </c>
      <c r="D151" s="11">
        <v>246</v>
      </c>
      <c r="E151" s="11">
        <v>286</v>
      </c>
      <c r="F151" s="11">
        <v>326</v>
      </c>
    </row>
    <row r="152" spans="1:6" ht="20.100000000000001" customHeight="1">
      <c r="A152" s="26" t="s">
        <v>192</v>
      </c>
      <c r="B152" s="6">
        <f t="shared" si="8"/>
        <v>3.54</v>
      </c>
      <c r="C152" s="11">
        <v>148</v>
      </c>
      <c r="D152" s="11">
        <v>176</v>
      </c>
      <c r="E152" s="11">
        <v>204</v>
      </c>
      <c r="F152" s="11">
        <v>233</v>
      </c>
    </row>
    <row r="153" spans="1:6" ht="20.100000000000001" customHeight="1">
      <c r="A153" s="26" t="s">
        <v>188</v>
      </c>
      <c r="B153" s="6">
        <f t="shared" si="8"/>
        <v>2.96</v>
      </c>
      <c r="C153" s="11">
        <v>148</v>
      </c>
      <c r="D153" s="11">
        <v>176</v>
      </c>
      <c r="E153" s="11">
        <v>204</v>
      </c>
      <c r="F153" s="11">
        <v>233</v>
      </c>
    </row>
    <row r="154" spans="1:6" ht="20.100000000000001" customHeight="1">
      <c r="A154" s="26" t="s">
        <v>189</v>
      </c>
      <c r="B154" s="6">
        <f t="shared" si="8"/>
        <v>4.1399999999999997</v>
      </c>
      <c r="C154" s="11">
        <v>177</v>
      </c>
      <c r="D154" s="11">
        <v>211</v>
      </c>
      <c r="E154" s="11">
        <v>245</v>
      </c>
      <c r="F154" s="11">
        <v>279</v>
      </c>
    </row>
    <row r="155" spans="1:6" ht="20.100000000000001" customHeight="1">
      <c r="A155" s="26" t="s">
        <v>190</v>
      </c>
      <c r="B155" s="6">
        <f t="shared" si="8"/>
        <v>2.96</v>
      </c>
      <c r="C155" s="11">
        <v>531</v>
      </c>
      <c r="D155" s="11">
        <v>633</v>
      </c>
      <c r="E155" s="11">
        <v>735</v>
      </c>
      <c r="F155" s="11">
        <v>838</v>
      </c>
    </row>
    <row r="156" spans="1:6" ht="20.100000000000001" customHeight="1">
      <c r="A156" s="26" t="s">
        <v>191</v>
      </c>
      <c r="B156" s="6">
        <f t="shared" si="8"/>
        <v>2.96</v>
      </c>
      <c r="C156" s="11">
        <v>266</v>
      </c>
      <c r="D156" s="11">
        <v>317</v>
      </c>
      <c r="E156" s="11">
        <v>368</v>
      </c>
      <c r="F156" s="11">
        <v>419</v>
      </c>
    </row>
    <row r="157" spans="1:6" ht="20.100000000000001" customHeight="1">
      <c r="A157" s="26" t="s">
        <v>210</v>
      </c>
      <c r="B157" s="6">
        <f t="shared" si="8"/>
        <v>3.54</v>
      </c>
      <c r="C157" s="11"/>
      <c r="D157" s="11"/>
      <c r="E157" s="11"/>
      <c r="F157" s="11"/>
    </row>
    <row r="158" spans="1:6" ht="20.100000000000001" customHeight="1">
      <c r="A158" s="26" t="s">
        <v>136</v>
      </c>
      <c r="B158" s="6">
        <f t="shared" si="8"/>
        <v>10.62</v>
      </c>
      <c r="C158" s="12"/>
      <c r="D158" s="12"/>
      <c r="E158" s="12"/>
      <c r="F158" s="12"/>
    </row>
    <row r="159" spans="1:6" ht="20.100000000000001" customHeight="1">
      <c r="A159" s="26" t="s">
        <v>176</v>
      </c>
      <c r="B159" s="6">
        <f t="shared" si="8"/>
        <v>5.32</v>
      </c>
      <c r="C159" s="11">
        <v>148</v>
      </c>
      <c r="D159" s="11">
        <v>176</v>
      </c>
      <c r="E159" s="11">
        <v>204</v>
      </c>
      <c r="F159" s="11">
        <v>233</v>
      </c>
    </row>
    <row r="160" spans="1:6" ht="20.100000000000001" customHeight="1">
      <c r="A160" s="26" t="s">
        <v>274</v>
      </c>
      <c r="B160" s="6">
        <v>8</v>
      </c>
      <c r="C160" s="12"/>
      <c r="D160" s="12"/>
      <c r="E160" s="12"/>
      <c r="F160" s="12"/>
    </row>
    <row r="161" spans="1:6" ht="20.100000000000001" customHeight="1">
      <c r="A161" s="27" t="s">
        <v>241</v>
      </c>
      <c r="B161" s="6">
        <v>3</v>
      </c>
      <c r="C161" s="12"/>
      <c r="D161" s="12"/>
      <c r="E161" s="12"/>
      <c r="F161" s="12"/>
    </row>
    <row r="162" spans="1:6" ht="20.100000000000001" customHeight="1">
      <c r="A162" s="26" t="s">
        <v>199</v>
      </c>
      <c r="B162" s="6">
        <f>C159/50</f>
        <v>2.96</v>
      </c>
      <c r="C162" s="11">
        <v>148</v>
      </c>
      <c r="D162" s="11">
        <v>176</v>
      </c>
      <c r="E162" s="11">
        <v>204</v>
      </c>
      <c r="F162" s="11">
        <v>233</v>
      </c>
    </row>
    <row r="163" spans="1:6" ht="20.100000000000001" customHeight="1">
      <c r="A163" s="27" t="s">
        <v>243</v>
      </c>
      <c r="B163" s="6">
        <v>2</v>
      </c>
      <c r="C163" s="11">
        <v>118</v>
      </c>
      <c r="D163" s="11">
        <v>141</v>
      </c>
      <c r="E163" s="11">
        <v>163</v>
      </c>
      <c r="F163" s="11">
        <v>186</v>
      </c>
    </row>
    <row r="164" spans="1:6" ht="20.100000000000001" customHeight="1">
      <c r="A164" s="27" t="s">
        <v>242</v>
      </c>
      <c r="B164" s="6">
        <v>2</v>
      </c>
      <c r="C164" s="11">
        <v>236</v>
      </c>
      <c r="D164" s="11">
        <v>281</v>
      </c>
      <c r="E164" s="11">
        <v>327</v>
      </c>
      <c r="F164" s="11">
        <v>372</v>
      </c>
    </row>
    <row r="165" spans="1:6" ht="20.100000000000001" customHeight="1">
      <c r="A165" s="26" t="s">
        <v>205</v>
      </c>
      <c r="B165" s="6">
        <f>C162/50</f>
        <v>2.96</v>
      </c>
      <c r="C165" s="12"/>
      <c r="D165" s="12"/>
      <c r="E165" s="12"/>
      <c r="F165" s="12"/>
    </row>
    <row r="166" spans="1:6" ht="20.100000000000001" customHeight="1">
      <c r="A166" s="26" t="s">
        <v>206</v>
      </c>
      <c r="B166" s="6">
        <f>C163/50</f>
        <v>2.36</v>
      </c>
      <c r="C166" s="12"/>
      <c r="D166" s="12"/>
      <c r="E166" s="12"/>
      <c r="F166" s="12"/>
    </row>
    <row r="167" spans="1:6" ht="20.100000000000001" customHeight="1">
      <c r="A167" s="26" t="s">
        <v>207</v>
      </c>
      <c r="B167" s="6">
        <f>C164/50</f>
        <v>4.72</v>
      </c>
      <c r="C167" s="11">
        <v>236</v>
      </c>
      <c r="D167" s="11">
        <v>281</v>
      </c>
      <c r="E167" s="11">
        <v>327</v>
      </c>
      <c r="F167" s="11">
        <v>372</v>
      </c>
    </row>
    <row r="168" spans="1:6" ht="20.100000000000001" customHeight="1">
      <c r="A168" s="27" t="s">
        <v>245</v>
      </c>
      <c r="B168" s="6">
        <v>7.5</v>
      </c>
      <c r="C168" s="11">
        <v>354</v>
      </c>
      <c r="D168" s="11">
        <v>422</v>
      </c>
      <c r="E168" s="11">
        <v>490</v>
      </c>
      <c r="F168" s="11">
        <v>558</v>
      </c>
    </row>
    <row r="169" spans="1:6" ht="20.100000000000001" customHeight="1">
      <c r="A169" s="27" t="s">
        <v>246</v>
      </c>
      <c r="B169" s="6">
        <v>8.5</v>
      </c>
      <c r="C169" s="11">
        <v>148</v>
      </c>
      <c r="D169" s="11">
        <v>176</v>
      </c>
      <c r="E169" s="11">
        <v>204</v>
      </c>
      <c r="F169" s="11">
        <v>233</v>
      </c>
    </row>
    <row r="170" spans="1:6" ht="20.100000000000001" customHeight="1">
      <c r="A170" s="26" t="s">
        <v>145</v>
      </c>
      <c r="B170" s="6">
        <f>C167/50</f>
        <v>4.72</v>
      </c>
      <c r="C170" s="11">
        <v>384</v>
      </c>
      <c r="D170" s="11">
        <v>457</v>
      </c>
      <c r="E170" s="11">
        <v>531</v>
      </c>
      <c r="F170" s="11">
        <v>605</v>
      </c>
    </row>
    <row r="171" spans="1:6" ht="20.100000000000001" customHeight="1">
      <c r="A171" s="26" t="s">
        <v>171</v>
      </c>
      <c r="B171" s="6">
        <f>C168/50</f>
        <v>7.08</v>
      </c>
      <c r="C171" s="12"/>
      <c r="D171" s="12"/>
      <c r="E171" s="12"/>
      <c r="F171" s="12"/>
    </row>
    <row r="172" spans="1:6" ht="20.100000000000001" customHeight="1">
      <c r="A172" s="26" t="s">
        <v>144</v>
      </c>
      <c r="B172" s="6">
        <f>C169/50</f>
        <v>2.96</v>
      </c>
      <c r="C172" s="12"/>
      <c r="D172" s="12"/>
      <c r="E172" s="12"/>
      <c r="F172" s="12"/>
    </row>
    <row r="173" spans="1:6" ht="20.100000000000001" customHeight="1">
      <c r="A173" s="26" t="s">
        <v>146</v>
      </c>
      <c r="B173" s="6">
        <f>C170/50</f>
        <v>7.68</v>
      </c>
      <c r="C173" s="11">
        <v>254</v>
      </c>
      <c r="D173" s="11">
        <v>303</v>
      </c>
      <c r="E173" s="11">
        <v>351</v>
      </c>
      <c r="F173" s="11">
        <v>400</v>
      </c>
    </row>
    <row r="174" spans="1:6" ht="20.100000000000001" customHeight="1">
      <c r="A174" s="27" t="s">
        <v>248</v>
      </c>
      <c r="B174" s="6">
        <v>8</v>
      </c>
      <c r="C174" s="11">
        <v>148</v>
      </c>
      <c r="D174" s="11">
        <v>176</v>
      </c>
      <c r="E174" s="11">
        <v>204</v>
      </c>
      <c r="F174" s="11">
        <v>233</v>
      </c>
    </row>
    <row r="175" spans="1:6" ht="20.100000000000001" customHeight="1">
      <c r="A175" s="27" t="s">
        <v>249</v>
      </c>
      <c r="B175" s="6">
        <v>11.5</v>
      </c>
      <c r="C175" s="11">
        <v>177</v>
      </c>
      <c r="D175" s="11">
        <v>211</v>
      </c>
      <c r="E175" s="11">
        <v>245</v>
      </c>
      <c r="F175" s="11">
        <v>279</v>
      </c>
    </row>
    <row r="176" spans="1:6" ht="20.100000000000001" customHeight="1">
      <c r="A176" s="26" t="s">
        <v>183</v>
      </c>
      <c r="B176" s="6">
        <f>C173/50</f>
        <v>5.08</v>
      </c>
      <c r="C176" s="12"/>
      <c r="D176" s="12"/>
      <c r="E176" s="12"/>
      <c r="F176" s="12"/>
    </row>
    <row r="177" spans="1:6" ht="20.100000000000001" customHeight="1">
      <c r="A177" s="26" t="s">
        <v>172</v>
      </c>
      <c r="B177" s="6">
        <f>C174/50</f>
        <v>2.96</v>
      </c>
      <c r="C177" s="12"/>
      <c r="D177" s="12"/>
      <c r="E177" s="12"/>
      <c r="F177" s="12"/>
    </row>
    <row r="178" spans="1:6" ht="20.100000000000001" customHeight="1">
      <c r="A178" s="26" t="s">
        <v>181</v>
      </c>
      <c r="B178" s="6">
        <f>C175/50</f>
        <v>3.54</v>
      </c>
      <c r="C178" s="12"/>
      <c r="D178" s="12"/>
      <c r="E178" s="12"/>
      <c r="F178" s="12"/>
    </row>
    <row r="179" spans="1:6" ht="20.100000000000001" customHeight="1">
      <c r="A179" s="27" t="s">
        <v>250</v>
      </c>
      <c r="B179" s="6">
        <v>8.5</v>
      </c>
      <c r="C179" s="12"/>
      <c r="D179" s="13">
        <v>913</v>
      </c>
      <c r="E179" s="14">
        <v>1138</v>
      </c>
      <c r="F179" s="14">
        <v>1363</v>
      </c>
    </row>
    <row r="180" spans="1:6" ht="20.100000000000001" customHeight="1">
      <c r="A180" s="27" t="s">
        <v>251</v>
      </c>
      <c r="B180" s="6">
        <v>4</v>
      </c>
      <c r="C180" s="12"/>
      <c r="D180" s="13">
        <v>730</v>
      </c>
      <c r="E180" s="13">
        <v>910</v>
      </c>
      <c r="F180" s="14">
        <v>1090</v>
      </c>
    </row>
    <row r="181" spans="1:6" ht="20.100000000000001" customHeight="1">
      <c r="A181" s="27" t="s">
        <v>252</v>
      </c>
      <c r="B181" s="6">
        <v>10</v>
      </c>
      <c r="C181" s="12"/>
      <c r="D181" s="13">
        <v>511</v>
      </c>
      <c r="E181" s="13">
        <v>637</v>
      </c>
      <c r="F181" s="13">
        <v>763</v>
      </c>
    </row>
    <row r="182" spans="1:6" ht="20.100000000000001" customHeight="1">
      <c r="A182" s="26" t="s">
        <v>220</v>
      </c>
      <c r="B182" s="6">
        <v>14</v>
      </c>
      <c r="C182" s="12"/>
      <c r="D182" s="12"/>
      <c r="E182" s="12"/>
      <c r="F182" s="12"/>
    </row>
    <row r="183" spans="1:6" ht="20.100000000000001" customHeight="1">
      <c r="A183" s="26" t="s">
        <v>221</v>
      </c>
      <c r="B183" s="6">
        <v>12.5</v>
      </c>
      <c r="C183" s="12"/>
      <c r="D183" s="12"/>
      <c r="E183" s="12"/>
      <c r="F183" s="12"/>
    </row>
    <row r="184" spans="1:6" ht="20.100000000000001" customHeight="1">
      <c r="A184" s="26" t="s">
        <v>222</v>
      </c>
      <c r="B184" s="6">
        <v>9</v>
      </c>
      <c r="C184" s="11">
        <v>944</v>
      </c>
      <c r="D184" s="11">
        <v>1126</v>
      </c>
      <c r="E184" s="11">
        <v>1308</v>
      </c>
      <c r="F184" s="11">
        <v>1489</v>
      </c>
    </row>
    <row r="185" spans="1:6" ht="20.100000000000001" customHeight="1" thickBot="1">
      <c r="A185" s="27" t="s">
        <v>253</v>
      </c>
      <c r="B185" s="6">
        <v>9</v>
      </c>
      <c r="C185" s="15">
        <v>1062</v>
      </c>
      <c r="D185" s="16">
        <v>1267</v>
      </c>
      <c r="E185" s="16">
        <v>1471</v>
      </c>
      <c r="F185" s="16">
        <v>1675</v>
      </c>
    </row>
    <row r="186" spans="1:6" ht="20.100000000000001" customHeight="1" thickBot="1">
      <c r="A186" s="27" t="s">
        <v>254</v>
      </c>
      <c r="B186" s="6">
        <v>10.4</v>
      </c>
      <c r="C186" s="15">
        <v>472</v>
      </c>
      <c r="D186" s="16">
        <v>563</v>
      </c>
      <c r="E186" s="16">
        <v>654</v>
      </c>
      <c r="F186" s="16">
        <v>745</v>
      </c>
    </row>
    <row r="187" spans="1:6" ht="20.100000000000001" customHeight="1" thickBot="1">
      <c r="A187" s="26" t="s">
        <v>118</v>
      </c>
      <c r="B187" s="6">
        <f t="shared" ref="B187:B201" si="9">C184/50</f>
        <v>18.88</v>
      </c>
      <c r="C187" s="15">
        <v>531</v>
      </c>
      <c r="D187" s="16">
        <v>633</v>
      </c>
      <c r="E187" s="16">
        <v>735</v>
      </c>
      <c r="F187" s="16">
        <v>838</v>
      </c>
    </row>
    <row r="188" spans="1:6" ht="20.100000000000001" customHeight="1" thickBot="1">
      <c r="A188" s="28" t="s">
        <v>119</v>
      </c>
      <c r="B188" s="6">
        <f t="shared" si="9"/>
        <v>21.24</v>
      </c>
      <c r="C188" s="15">
        <v>590</v>
      </c>
      <c r="D188" s="16">
        <v>704</v>
      </c>
      <c r="E188" s="16">
        <v>817</v>
      </c>
      <c r="F188" s="16">
        <v>931</v>
      </c>
    </row>
    <row r="189" spans="1:6" ht="20.100000000000001" customHeight="1" thickBot="1">
      <c r="A189" s="28" t="s">
        <v>109</v>
      </c>
      <c r="B189" s="6">
        <f t="shared" si="9"/>
        <v>9.44</v>
      </c>
      <c r="C189" s="15">
        <v>649</v>
      </c>
      <c r="D189" s="16">
        <v>774</v>
      </c>
      <c r="E189" s="16">
        <v>899</v>
      </c>
      <c r="F189" s="16">
        <v>1024</v>
      </c>
    </row>
    <row r="190" spans="1:6" ht="20.100000000000001" customHeight="1" thickBot="1">
      <c r="A190" s="28" t="s">
        <v>110</v>
      </c>
      <c r="B190" s="6">
        <f t="shared" si="9"/>
        <v>10.62</v>
      </c>
      <c r="C190" s="15">
        <v>679</v>
      </c>
      <c r="D190" s="16">
        <v>809</v>
      </c>
      <c r="E190" s="16">
        <v>940</v>
      </c>
      <c r="F190" s="16">
        <v>1070</v>
      </c>
    </row>
    <row r="191" spans="1:6" ht="20.100000000000001" customHeight="1" thickBot="1">
      <c r="A191" s="28" t="s">
        <v>111</v>
      </c>
      <c r="B191" s="6">
        <f t="shared" si="9"/>
        <v>11.8</v>
      </c>
      <c r="C191" s="15">
        <v>738</v>
      </c>
      <c r="D191" s="16">
        <v>880</v>
      </c>
      <c r="E191" s="16">
        <v>1022</v>
      </c>
      <c r="F191" s="16">
        <v>1163</v>
      </c>
    </row>
    <row r="192" spans="1:6" ht="20.100000000000001" customHeight="1" thickBot="1">
      <c r="A192" s="28" t="s">
        <v>112</v>
      </c>
      <c r="B192" s="6">
        <f t="shared" si="9"/>
        <v>12.98</v>
      </c>
      <c r="C192" s="15">
        <v>797</v>
      </c>
      <c r="D192" s="16">
        <v>950</v>
      </c>
      <c r="E192" s="16">
        <v>1103</v>
      </c>
      <c r="F192" s="16">
        <v>1256</v>
      </c>
    </row>
    <row r="193" spans="1:6" ht="20.100000000000001" customHeight="1" thickBot="1">
      <c r="A193" s="28" t="s">
        <v>113</v>
      </c>
      <c r="B193" s="6">
        <f t="shared" si="9"/>
        <v>13.58</v>
      </c>
      <c r="C193" s="15">
        <v>826</v>
      </c>
      <c r="D193" s="16">
        <v>985</v>
      </c>
      <c r="E193" s="16">
        <v>1144</v>
      </c>
      <c r="F193" s="16">
        <v>1303</v>
      </c>
    </row>
    <row r="194" spans="1:6" ht="20.100000000000001" customHeight="1" thickBot="1">
      <c r="A194" s="28" t="s">
        <v>114</v>
      </c>
      <c r="B194" s="6">
        <f t="shared" si="9"/>
        <v>14.76</v>
      </c>
      <c r="C194" s="15">
        <v>885</v>
      </c>
      <c r="D194" s="16">
        <v>1056</v>
      </c>
      <c r="E194" s="16">
        <v>1226</v>
      </c>
      <c r="F194" s="16">
        <v>1396</v>
      </c>
    </row>
    <row r="195" spans="1:6" ht="20.100000000000001" customHeight="1" thickBot="1">
      <c r="A195" s="28" t="s">
        <v>115</v>
      </c>
      <c r="B195" s="6">
        <f t="shared" si="9"/>
        <v>15.94</v>
      </c>
      <c r="C195" s="15">
        <v>531</v>
      </c>
      <c r="D195" s="16">
        <v>633</v>
      </c>
      <c r="E195" s="16">
        <v>735</v>
      </c>
      <c r="F195" s="16">
        <v>838</v>
      </c>
    </row>
    <row r="196" spans="1:6" ht="20.100000000000001" customHeight="1" thickBot="1">
      <c r="A196" s="28" t="s">
        <v>116</v>
      </c>
      <c r="B196" s="6">
        <f t="shared" si="9"/>
        <v>16.52</v>
      </c>
      <c r="C196" s="15">
        <v>472</v>
      </c>
      <c r="D196" s="16">
        <v>563</v>
      </c>
      <c r="E196" s="16">
        <v>654</v>
      </c>
      <c r="F196" s="16">
        <v>745</v>
      </c>
    </row>
    <row r="197" spans="1:6" ht="20.100000000000001" customHeight="1" thickBot="1">
      <c r="A197" s="28" t="s">
        <v>117</v>
      </c>
      <c r="B197" s="6">
        <f t="shared" si="9"/>
        <v>17.7</v>
      </c>
      <c r="C197" s="15">
        <v>590</v>
      </c>
      <c r="D197" s="16">
        <v>704</v>
      </c>
      <c r="E197" s="16">
        <v>817</v>
      </c>
      <c r="F197" s="16">
        <v>931</v>
      </c>
    </row>
    <row r="198" spans="1:6" ht="20.100000000000001" customHeight="1" thickBot="1">
      <c r="A198" s="28" t="s">
        <v>120</v>
      </c>
      <c r="B198" s="6">
        <f t="shared" si="9"/>
        <v>10.62</v>
      </c>
      <c r="C198" s="15">
        <v>885</v>
      </c>
      <c r="D198" s="16">
        <v>1056</v>
      </c>
      <c r="E198" s="16">
        <v>1226</v>
      </c>
      <c r="F198" s="16">
        <v>1396</v>
      </c>
    </row>
    <row r="199" spans="1:6" ht="20.100000000000001" customHeight="1" thickBot="1">
      <c r="A199" s="28" t="s">
        <v>121</v>
      </c>
      <c r="B199" s="6">
        <f t="shared" si="9"/>
        <v>9.44</v>
      </c>
      <c r="C199" s="17"/>
      <c r="D199" s="18"/>
      <c r="E199" s="18"/>
      <c r="F199" s="18"/>
    </row>
    <row r="200" spans="1:6" ht="20.100000000000001" customHeight="1" thickBot="1">
      <c r="A200" s="28" t="s">
        <v>122</v>
      </c>
      <c r="B200" s="6">
        <f t="shared" si="9"/>
        <v>11.8</v>
      </c>
      <c r="C200" s="15">
        <v>354</v>
      </c>
      <c r="D200" s="16">
        <v>422</v>
      </c>
      <c r="E200" s="16">
        <v>490</v>
      </c>
      <c r="F200" s="16">
        <v>558</v>
      </c>
    </row>
    <row r="201" spans="1:6" ht="20.100000000000001" customHeight="1" thickBot="1">
      <c r="A201" s="28" t="s">
        <v>123</v>
      </c>
      <c r="B201" s="6">
        <f t="shared" si="9"/>
        <v>17.7</v>
      </c>
      <c r="C201" s="15">
        <v>502</v>
      </c>
      <c r="D201" s="16">
        <v>598</v>
      </c>
      <c r="E201" s="16">
        <v>695</v>
      </c>
      <c r="F201" s="16">
        <v>791</v>
      </c>
    </row>
    <row r="202" spans="1:6" ht="20.100000000000001" customHeight="1" thickBot="1">
      <c r="A202" s="29" t="s">
        <v>255</v>
      </c>
      <c r="B202" s="6">
        <v>12.5</v>
      </c>
      <c r="C202" s="17"/>
      <c r="D202" s="18"/>
      <c r="E202" s="18"/>
      <c r="F202" s="18"/>
    </row>
    <row r="203" spans="1:6" ht="20.100000000000001" customHeight="1" thickBot="1">
      <c r="A203" s="28" t="s">
        <v>182</v>
      </c>
      <c r="B203" s="6">
        <f>C200/50</f>
        <v>7.08</v>
      </c>
      <c r="C203" s="15">
        <v>148</v>
      </c>
      <c r="D203" s="16">
        <v>176</v>
      </c>
      <c r="E203" s="16">
        <v>204</v>
      </c>
      <c r="F203" s="16">
        <v>233</v>
      </c>
    </row>
    <row r="204" spans="1:6" ht="20.100000000000001" customHeight="1" thickBot="1">
      <c r="A204" s="28" t="s">
        <v>208</v>
      </c>
      <c r="B204" s="6">
        <f>C201/50</f>
        <v>10.039999999999999</v>
      </c>
      <c r="C204" s="15">
        <v>89</v>
      </c>
      <c r="D204" s="16">
        <v>106</v>
      </c>
      <c r="E204" s="16">
        <v>123</v>
      </c>
      <c r="F204" s="16">
        <v>140</v>
      </c>
    </row>
    <row r="205" spans="1:6" ht="20.100000000000001" customHeight="1" thickBot="1">
      <c r="A205" s="29" t="s">
        <v>256</v>
      </c>
      <c r="B205" s="6">
        <v>10.7</v>
      </c>
      <c r="C205" s="17"/>
      <c r="D205" s="18"/>
      <c r="E205" s="18"/>
      <c r="F205" s="18"/>
    </row>
    <row r="206" spans="1:6" ht="20.100000000000001" customHeight="1" thickBot="1">
      <c r="A206" s="28" t="s">
        <v>177</v>
      </c>
      <c r="B206" s="6">
        <f>C203/50</f>
        <v>2.96</v>
      </c>
      <c r="C206" s="17"/>
      <c r="D206" s="18"/>
      <c r="E206" s="18"/>
      <c r="F206" s="18"/>
    </row>
    <row r="207" spans="1:6" ht="20.100000000000001" customHeight="1" thickBot="1">
      <c r="A207" s="28" t="s">
        <v>209</v>
      </c>
      <c r="B207" s="6">
        <f>C204/50</f>
        <v>1.78</v>
      </c>
      <c r="C207" s="17"/>
      <c r="D207" s="19">
        <v>511</v>
      </c>
      <c r="E207" s="19">
        <v>637</v>
      </c>
      <c r="F207" s="19">
        <v>763</v>
      </c>
    </row>
    <row r="208" spans="1:6" ht="20.100000000000001" customHeight="1" thickBot="1">
      <c r="A208" s="29" t="s">
        <v>258</v>
      </c>
      <c r="B208" s="6">
        <v>6</v>
      </c>
      <c r="C208" s="17"/>
      <c r="D208" s="19">
        <v>365</v>
      </c>
      <c r="E208" s="19">
        <v>455</v>
      </c>
      <c r="F208" s="19">
        <v>545</v>
      </c>
    </row>
    <row r="209" spans="1:6" ht="20.100000000000001" customHeight="1" thickBot="1">
      <c r="A209" s="29" t="s">
        <v>257</v>
      </c>
      <c r="B209" s="6">
        <v>6</v>
      </c>
      <c r="C209" s="15">
        <v>708</v>
      </c>
      <c r="D209" s="16">
        <v>844</v>
      </c>
      <c r="E209" s="16">
        <v>981</v>
      </c>
      <c r="F209" s="16">
        <v>1117</v>
      </c>
    </row>
    <row r="210" spans="1:6" ht="20.100000000000001" customHeight="1" thickBot="1">
      <c r="A210" s="28" t="s">
        <v>223</v>
      </c>
      <c r="B210" s="6">
        <v>9</v>
      </c>
      <c r="C210" s="17"/>
      <c r="D210" s="18"/>
      <c r="E210" s="18"/>
      <c r="F210" s="18"/>
    </row>
    <row r="211" spans="1:6" ht="20.100000000000001" customHeight="1" thickBot="1">
      <c r="A211" s="28" t="s">
        <v>224</v>
      </c>
      <c r="B211" s="6">
        <v>6.5</v>
      </c>
      <c r="C211" s="17"/>
      <c r="D211" s="18"/>
      <c r="E211" s="18"/>
      <c r="F211" s="18"/>
    </row>
    <row r="212" spans="1:6" ht="20.100000000000001" customHeight="1" thickBot="1">
      <c r="A212" s="28" t="s">
        <v>204</v>
      </c>
      <c r="B212" s="6">
        <f>C209/50</f>
        <v>14.16</v>
      </c>
      <c r="C212" s="17"/>
      <c r="D212" s="18"/>
      <c r="E212" s="18"/>
      <c r="F212" s="18"/>
    </row>
    <row r="213" spans="1:6" ht="20.100000000000001" customHeight="1" thickBot="1">
      <c r="A213" s="29" t="s">
        <v>259</v>
      </c>
      <c r="B213" s="6">
        <v>11</v>
      </c>
      <c r="C213" s="17"/>
      <c r="D213" s="20"/>
      <c r="E213" s="20"/>
      <c r="F213" s="20"/>
    </row>
    <row r="214" spans="1:6" ht="20.100000000000001" customHeight="1" thickBot="1">
      <c r="A214" s="29" t="s">
        <v>293</v>
      </c>
      <c r="B214" s="6">
        <v>16.5</v>
      </c>
      <c r="C214" s="17"/>
      <c r="D214" s="17"/>
      <c r="E214" s="17"/>
      <c r="F214" s="17"/>
    </row>
    <row r="215" spans="1:6" ht="20.100000000000001" customHeight="1" thickBot="1">
      <c r="A215" s="29" t="s">
        <v>260</v>
      </c>
      <c r="B215" s="6">
        <v>10.6</v>
      </c>
      <c r="C215" s="17"/>
      <c r="D215" s="21">
        <v>657</v>
      </c>
      <c r="E215" s="21">
        <v>819</v>
      </c>
      <c r="F215" s="21">
        <v>981</v>
      </c>
    </row>
    <row r="216" spans="1:6" ht="20.100000000000001" customHeight="1" thickBot="1">
      <c r="A216" s="30" t="s">
        <v>247</v>
      </c>
      <c r="B216" s="6">
        <v>9</v>
      </c>
      <c r="C216" s="17"/>
      <c r="D216" s="21"/>
      <c r="E216" s="21"/>
      <c r="F216" s="21"/>
    </row>
    <row r="217" spans="1:6" ht="20.100000000000001" customHeight="1" thickTop="1">
      <c r="A217" s="25" t="s">
        <v>287</v>
      </c>
      <c r="B217" s="6">
        <v>16.7</v>
      </c>
      <c r="C217" s="15">
        <v>165</v>
      </c>
      <c r="D217" s="15">
        <v>197</v>
      </c>
      <c r="E217" s="15">
        <v>229</v>
      </c>
      <c r="F217" s="15">
        <v>261</v>
      </c>
    </row>
    <row r="218" spans="1:6" ht="20.100000000000001" customHeight="1">
      <c r="A218" s="31" t="s">
        <v>261</v>
      </c>
      <c r="B218" s="6">
        <v>15</v>
      </c>
      <c r="C218" s="15">
        <v>325</v>
      </c>
      <c r="D218" s="15">
        <v>387</v>
      </c>
      <c r="E218" s="15">
        <v>449</v>
      </c>
      <c r="F218" s="15">
        <v>512</v>
      </c>
    </row>
    <row r="219" spans="1:6" ht="20.100000000000001" customHeight="1">
      <c r="A219" s="32" t="s">
        <v>225</v>
      </c>
      <c r="B219" s="6">
        <v>11</v>
      </c>
      <c r="C219" s="15">
        <v>413</v>
      </c>
      <c r="D219" s="15">
        <v>493</v>
      </c>
      <c r="E219" s="15">
        <v>572</v>
      </c>
      <c r="F219" s="15">
        <v>651</v>
      </c>
    </row>
    <row r="220" spans="1:6" ht="20.100000000000001" customHeight="1">
      <c r="A220" s="32" t="s">
        <v>137</v>
      </c>
      <c r="B220" s="6">
        <f t="shared" ref="B220" si="10">C217/50</f>
        <v>3.3</v>
      </c>
      <c r="C220" s="15">
        <v>177</v>
      </c>
      <c r="D220" s="15">
        <v>211</v>
      </c>
      <c r="E220" s="15">
        <v>245</v>
      </c>
      <c r="F220" s="15">
        <v>279</v>
      </c>
    </row>
    <row r="221" spans="1:6" ht="20.100000000000001" customHeight="1">
      <c r="A221" s="25" t="s">
        <v>289</v>
      </c>
      <c r="B221" s="6">
        <v>9</v>
      </c>
      <c r="C221" s="15">
        <v>738</v>
      </c>
      <c r="D221" s="15">
        <v>880</v>
      </c>
      <c r="E221" s="15">
        <v>1022</v>
      </c>
      <c r="F221" s="15">
        <v>1163</v>
      </c>
    </row>
    <row r="222" spans="1:6" ht="20.100000000000001" customHeight="1">
      <c r="A222" s="32" t="s">
        <v>105</v>
      </c>
      <c r="B222" s="6">
        <f t="shared" ref="B222:B227" si="11">C218/50</f>
        <v>6.5</v>
      </c>
      <c r="C222" s="15">
        <v>620</v>
      </c>
      <c r="D222" s="15">
        <v>739</v>
      </c>
      <c r="E222" s="15">
        <v>858</v>
      </c>
      <c r="F222" s="15">
        <v>977</v>
      </c>
    </row>
    <row r="223" spans="1:6" ht="20.100000000000001" customHeight="1">
      <c r="A223" s="32" t="s">
        <v>106</v>
      </c>
      <c r="B223" s="6">
        <f t="shared" si="11"/>
        <v>8.26</v>
      </c>
      <c r="C223" s="15">
        <v>472</v>
      </c>
      <c r="D223" s="15">
        <v>563</v>
      </c>
      <c r="E223" s="15">
        <v>654</v>
      </c>
      <c r="F223" s="15">
        <v>745</v>
      </c>
    </row>
    <row r="224" spans="1:6" ht="20.100000000000001" customHeight="1">
      <c r="A224" s="32" t="s">
        <v>104</v>
      </c>
      <c r="B224" s="6">
        <f t="shared" si="11"/>
        <v>3.54</v>
      </c>
      <c r="C224" s="17"/>
      <c r="D224" s="17"/>
      <c r="E224" s="17"/>
      <c r="F224" s="17"/>
    </row>
    <row r="225" spans="1:6" ht="20.100000000000001" customHeight="1">
      <c r="A225" s="32" t="s">
        <v>108</v>
      </c>
      <c r="B225" s="6">
        <f t="shared" si="11"/>
        <v>14.76</v>
      </c>
      <c r="C225" s="15">
        <v>236</v>
      </c>
      <c r="D225" s="15">
        <v>281</v>
      </c>
      <c r="E225" s="15">
        <v>327</v>
      </c>
      <c r="F225" s="15">
        <v>372</v>
      </c>
    </row>
    <row r="226" spans="1:6" ht="20.100000000000001" customHeight="1">
      <c r="A226" s="32" t="s">
        <v>107</v>
      </c>
      <c r="B226" s="6">
        <f t="shared" si="11"/>
        <v>12.4</v>
      </c>
      <c r="C226" s="15">
        <v>413</v>
      </c>
      <c r="D226" s="15">
        <v>493</v>
      </c>
      <c r="E226" s="15">
        <v>572</v>
      </c>
      <c r="F226" s="15">
        <v>651</v>
      </c>
    </row>
    <row r="227" spans="1:6" ht="20.100000000000001" customHeight="1">
      <c r="A227" s="32" t="s">
        <v>211</v>
      </c>
      <c r="B227" s="6">
        <f t="shared" si="11"/>
        <v>9.44</v>
      </c>
      <c r="C227" s="15">
        <v>590</v>
      </c>
      <c r="D227" s="15">
        <v>704</v>
      </c>
      <c r="E227" s="15">
        <v>817</v>
      </c>
      <c r="F227" s="15">
        <v>931</v>
      </c>
    </row>
    <row r="228" spans="1:6" ht="20.100000000000001" customHeight="1">
      <c r="A228" s="31" t="s">
        <v>262</v>
      </c>
      <c r="B228" s="6">
        <v>7</v>
      </c>
      <c r="C228" s="15">
        <v>649</v>
      </c>
      <c r="D228" s="15">
        <v>774</v>
      </c>
      <c r="E228" s="15">
        <v>899</v>
      </c>
      <c r="F228" s="15">
        <v>1024</v>
      </c>
    </row>
    <row r="229" spans="1:6" ht="20.100000000000001" customHeight="1">
      <c r="A229" s="32" t="s">
        <v>165</v>
      </c>
      <c r="B229" s="6">
        <f t="shared" ref="B229:B243" si="12">C225/50</f>
        <v>4.72</v>
      </c>
      <c r="C229" s="15">
        <v>590</v>
      </c>
      <c r="D229" s="15">
        <v>704</v>
      </c>
      <c r="E229" s="15">
        <v>817</v>
      </c>
      <c r="F229" s="15">
        <v>931</v>
      </c>
    </row>
    <row r="230" spans="1:6" ht="20.100000000000001" customHeight="1">
      <c r="A230" s="32" t="s">
        <v>153</v>
      </c>
      <c r="B230" s="6">
        <f t="shared" si="12"/>
        <v>8.26</v>
      </c>
      <c r="C230" s="15">
        <v>413</v>
      </c>
      <c r="D230" s="15">
        <v>493</v>
      </c>
      <c r="E230" s="15">
        <v>572</v>
      </c>
      <c r="F230" s="15">
        <v>651</v>
      </c>
    </row>
    <row r="231" spans="1:6" ht="20.100000000000001" customHeight="1">
      <c r="A231" s="32" t="s">
        <v>154</v>
      </c>
      <c r="B231" s="6">
        <f t="shared" si="12"/>
        <v>11.8</v>
      </c>
      <c r="C231" s="15">
        <v>354</v>
      </c>
      <c r="D231" s="15">
        <v>422</v>
      </c>
      <c r="E231" s="15">
        <v>490</v>
      </c>
      <c r="F231" s="15">
        <v>558</v>
      </c>
    </row>
    <row r="232" spans="1:6" ht="20.100000000000001" customHeight="1">
      <c r="A232" s="32" t="s">
        <v>155</v>
      </c>
      <c r="B232" s="6">
        <f t="shared" si="12"/>
        <v>12.98</v>
      </c>
      <c r="C232" s="15">
        <v>472</v>
      </c>
      <c r="D232" s="15">
        <v>563</v>
      </c>
      <c r="E232" s="15">
        <v>654</v>
      </c>
      <c r="F232" s="15">
        <v>745</v>
      </c>
    </row>
    <row r="233" spans="1:6" ht="20.100000000000001" customHeight="1">
      <c r="A233" s="32" t="s">
        <v>151</v>
      </c>
      <c r="B233" s="6">
        <f t="shared" si="12"/>
        <v>11.8</v>
      </c>
      <c r="C233" s="15">
        <v>472</v>
      </c>
      <c r="D233" s="15">
        <v>563</v>
      </c>
      <c r="E233" s="15">
        <v>654</v>
      </c>
      <c r="F233" s="15">
        <v>745</v>
      </c>
    </row>
    <row r="234" spans="1:6" ht="20.100000000000001" customHeight="1">
      <c r="A234" s="32" t="s">
        <v>152</v>
      </c>
      <c r="B234" s="6">
        <f t="shared" si="12"/>
        <v>8.26</v>
      </c>
      <c r="C234" s="15">
        <v>590</v>
      </c>
      <c r="D234" s="15">
        <v>704</v>
      </c>
      <c r="E234" s="15">
        <v>817</v>
      </c>
      <c r="F234" s="15">
        <v>931</v>
      </c>
    </row>
    <row r="235" spans="1:6" ht="20.100000000000001" customHeight="1">
      <c r="A235" s="32" t="s">
        <v>156</v>
      </c>
      <c r="B235" s="6">
        <f t="shared" si="12"/>
        <v>7.08</v>
      </c>
      <c r="C235" s="15">
        <v>236</v>
      </c>
      <c r="D235" s="15">
        <v>281</v>
      </c>
      <c r="E235" s="15">
        <v>327</v>
      </c>
      <c r="F235" s="15">
        <v>372</v>
      </c>
    </row>
    <row r="236" spans="1:6" ht="20.100000000000001" customHeight="1">
      <c r="A236" s="32" t="s">
        <v>157</v>
      </c>
      <c r="B236" s="6">
        <f t="shared" si="12"/>
        <v>9.44</v>
      </c>
      <c r="C236" s="15">
        <v>177</v>
      </c>
      <c r="D236" s="15">
        <v>211</v>
      </c>
      <c r="E236" s="15">
        <v>245</v>
      </c>
      <c r="F236" s="15">
        <v>279</v>
      </c>
    </row>
    <row r="237" spans="1:6" ht="20.100000000000001" customHeight="1">
      <c r="A237" s="32" t="s">
        <v>158</v>
      </c>
      <c r="B237" s="6">
        <f t="shared" si="12"/>
        <v>9.44</v>
      </c>
      <c r="C237" s="15">
        <v>384</v>
      </c>
      <c r="D237" s="15">
        <v>457</v>
      </c>
      <c r="E237" s="15">
        <v>531</v>
      </c>
      <c r="F237" s="15">
        <v>605</v>
      </c>
    </row>
    <row r="238" spans="1:6" ht="20.100000000000001" customHeight="1">
      <c r="A238" s="32" t="s">
        <v>159</v>
      </c>
      <c r="B238" s="6">
        <f t="shared" si="12"/>
        <v>11.8</v>
      </c>
      <c r="C238" s="15">
        <v>384</v>
      </c>
      <c r="D238" s="15">
        <v>457</v>
      </c>
      <c r="E238" s="15">
        <v>531</v>
      </c>
      <c r="F238" s="15">
        <v>605</v>
      </c>
    </row>
    <row r="239" spans="1:6" ht="20.100000000000001" customHeight="1">
      <c r="A239" s="32" t="s">
        <v>160</v>
      </c>
      <c r="B239" s="6">
        <f t="shared" si="12"/>
        <v>4.72</v>
      </c>
      <c r="C239" s="15">
        <v>236</v>
      </c>
      <c r="D239" s="15">
        <v>281</v>
      </c>
      <c r="E239" s="15">
        <v>327</v>
      </c>
      <c r="F239" s="15">
        <v>372</v>
      </c>
    </row>
    <row r="240" spans="1:6" ht="20.100000000000001" customHeight="1">
      <c r="A240" s="32" t="s">
        <v>194</v>
      </c>
      <c r="B240" s="6">
        <f t="shared" si="12"/>
        <v>3.54</v>
      </c>
      <c r="C240" s="17"/>
      <c r="D240" s="17"/>
      <c r="E240" s="17"/>
      <c r="F240" s="17"/>
    </row>
    <row r="241" spans="1:6" ht="20.100000000000001" customHeight="1">
      <c r="A241" s="32" t="s">
        <v>169</v>
      </c>
      <c r="B241" s="6">
        <f t="shared" si="12"/>
        <v>7.68</v>
      </c>
      <c r="C241" s="17"/>
      <c r="D241" s="17"/>
      <c r="E241" s="17"/>
      <c r="F241" s="17"/>
    </row>
    <row r="242" spans="1:6" ht="20.100000000000001" customHeight="1">
      <c r="A242" s="32" t="s">
        <v>215</v>
      </c>
      <c r="B242" s="6">
        <f t="shared" si="12"/>
        <v>7.68</v>
      </c>
      <c r="C242" s="17"/>
      <c r="D242" s="17"/>
      <c r="E242" s="17"/>
      <c r="F242" s="17"/>
    </row>
    <row r="243" spans="1:6" ht="20.100000000000001" customHeight="1">
      <c r="A243" s="32" t="s">
        <v>214</v>
      </c>
      <c r="B243" s="6">
        <f t="shared" si="12"/>
        <v>4.72</v>
      </c>
      <c r="C243" s="17"/>
      <c r="D243" s="17"/>
      <c r="E243" s="17"/>
      <c r="F243" s="17"/>
    </row>
    <row r="244" spans="1:6" ht="20.100000000000001" customHeight="1">
      <c r="A244" s="31" t="s">
        <v>263</v>
      </c>
      <c r="B244" s="6">
        <v>15</v>
      </c>
      <c r="C244" s="15">
        <v>354</v>
      </c>
      <c r="D244" s="15">
        <v>422</v>
      </c>
      <c r="E244" s="15">
        <v>490</v>
      </c>
      <c r="F244" s="15">
        <v>558</v>
      </c>
    </row>
    <row r="245" spans="1:6" ht="20.100000000000001" customHeight="1">
      <c r="A245" s="31" t="s">
        <v>264</v>
      </c>
      <c r="B245" s="6">
        <v>9</v>
      </c>
      <c r="C245" s="15">
        <v>590</v>
      </c>
      <c r="D245" s="15">
        <v>704</v>
      </c>
      <c r="E245" s="15">
        <v>817</v>
      </c>
      <c r="F245" s="15">
        <v>931</v>
      </c>
    </row>
    <row r="246" spans="1:6" ht="20.100000000000001" customHeight="1">
      <c r="A246" s="31" t="s">
        <v>265</v>
      </c>
      <c r="B246" s="6">
        <v>11</v>
      </c>
      <c r="C246" s="15">
        <v>236</v>
      </c>
      <c r="D246" s="15">
        <v>281</v>
      </c>
      <c r="E246" s="15">
        <v>327</v>
      </c>
      <c r="F246" s="15">
        <v>372</v>
      </c>
    </row>
    <row r="247" spans="1:6" ht="20.100000000000001" customHeight="1">
      <c r="A247" s="31" t="s">
        <v>266</v>
      </c>
      <c r="B247" s="6">
        <v>13</v>
      </c>
      <c r="C247" s="15">
        <v>384</v>
      </c>
      <c r="D247" s="15">
        <v>457</v>
      </c>
      <c r="E247" s="15">
        <v>531</v>
      </c>
      <c r="F247" s="15">
        <v>605</v>
      </c>
    </row>
    <row r="248" spans="1:6" ht="20.100000000000001" customHeight="1">
      <c r="A248" s="32" t="s">
        <v>125</v>
      </c>
      <c r="B248" s="6">
        <f>C244/50</f>
        <v>7.08</v>
      </c>
      <c r="C248" s="15">
        <v>89</v>
      </c>
      <c r="D248" s="15">
        <v>106</v>
      </c>
      <c r="E248" s="15">
        <v>123</v>
      </c>
      <c r="F248" s="15">
        <v>140</v>
      </c>
    </row>
    <row r="249" spans="1:6" ht="20.100000000000001" customHeight="1">
      <c r="A249" s="32" t="s">
        <v>126</v>
      </c>
      <c r="B249" s="6">
        <f>C245/50</f>
        <v>11.8</v>
      </c>
      <c r="C249" s="17"/>
      <c r="D249" s="17"/>
      <c r="E249" s="17"/>
      <c r="F249" s="17"/>
    </row>
    <row r="250" spans="1:6" ht="20.100000000000001" customHeight="1">
      <c r="A250" s="32" t="s">
        <v>124</v>
      </c>
      <c r="B250" s="6">
        <f>C246/50</f>
        <v>4.72</v>
      </c>
      <c r="C250" s="15">
        <v>295</v>
      </c>
      <c r="D250" s="15">
        <v>352</v>
      </c>
      <c r="E250" s="15">
        <v>409</v>
      </c>
      <c r="F250" s="15">
        <v>465</v>
      </c>
    </row>
    <row r="251" spans="1:6" ht="20.100000000000001" customHeight="1">
      <c r="A251" s="32" t="s">
        <v>212</v>
      </c>
      <c r="B251" s="6">
        <f>C247/50</f>
        <v>7.68</v>
      </c>
      <c r="C251" s="17"/>
      <c r="D251" s="17"/>
      <c r="E251" s="17"/>
      <c r="F251" s="17"/>
    </row>
    <row r="252" spans="1:6" ht="20.100000000000001" customHeight="1">
      <c r="A252" s="32" t="s">
        <v>213</v>
      </c>
      <c r="B252" s="6">
        <f>C248/50</f>
        <v>1.78</v>
      </c>
      <c r="C252" s="15">
        <v>236</v>
      </c>
      <c r="D252" s="15">
        <v>281</v>
      </c>
      <c r="E252" s="15">
        <v>327</v>
      </c>
      <c r="F252" s="15">
        <v>372</v>
      </c>
    </row>
    <row r="253" spans="1:6" ht="20.100000000000001" customHeight="1">
      <c r="A253" s="31" t="s">
        <v>267</v>
      </c>
      <c r="B253" s="6">
        <v>11</v>
      </c>
      <c r="C253" s="15">
        <v>236</v>
      </c>
      <c r="D253" s="15">
        <v>281</v>
      </c>
      <c r="E253" s="15">
        <v>327</v>
      </c>
      <c r="F253" s="15">
        <v>372</v>
      </c>
    </row>
    <row r="254" spans="1:6" ht="20.100000000000001" customHeight="1">
      <c r="A254" s="25" t="s">
        <v>286</v>
      </c>
      <c r="B254" s="6">
        <v>14.3</v>
      </c>
      <c r="C254" s="15">
        <v>295</v>
      </c>
      <c r="D254" s="15">
        <v>352</v>
      </c>
      <c r="E254" s="15">
        <v>409</v>
      </c>
      <c r="F254" s="15">
        <v>465</v>
      </c>
    </row>
    <row r="255" spans="1:6" ht="20.100000000000001" customHeight="1">
      <c r="A255" s="32" t="s">
        <v>103</v>
      </c>
      <c r="B255" s="6">
        <f>C250/50</f>
        <v>5.9</v>
      </c>
      <c r="C255" s="15">
        <v>148</v>
      </c>
      <c r="D255" s="15">
        <v>176</v>
      </c>
      <c r="E255" s="15">
        <v>204</v>
      </c>
      <c r="F255" s="15">
        <v>233</v>
      </c>
    </row>
    <row r="256" spans="1:6" ht="20.100000000000001" customHeight="1">
      <c r="A256" s="31" t="s">
        <v>268</v>
      </c>
      <c r="B256" s="6">
        <v>6</v>
      </c>
      <c r="C256" s="15">
        <v>177</v>
      </c>
      <c r="D256" s="15">
        <v>211</v>
      </c>
      <c r="E256" s="15">
        <v>245</v>
      </c>
      <c r="F256" s="15">
        <v>279</v>
      </c>
    </row>
    <row r="257" spans="1:6" ht="20.100000000000001" customHeight="1">
      <c r="A257" s="32" t="s">
        <v>149</v>
      </c>
      <c r="B257" s="6">
        <f t="shared" ref="B257:B276" si="13">C252/50</f>
        <v>4.72</v>
      </c>
      <c r="C257" s="15">
        <v>195</v>
      </c>
      <c r="D257" s="15">
        <v>232</v>
      </c>
      <c r="E257" s="15">
        <v>270</v>
      </c>
      <c r="F257" s="15">
        <v>307</v>
      </c>
    </row>
    <row r="258" spans="1:6" ht="20.100000000000001" customHeight="1">
      <c r="A258" s="32" t="s">
        <v>138</v>
      </c>
      <c r="B258" s="6">
        <f t="shared" si="13"/>
        <v>4.72</v>
      </c>
      <c r="C258" s="15">
        <v>224</v>
      </c>
      <c r="D258" s="15">
        <v>267</v>
      </c>
      <c r="E258" s="15">
        <v>311</v>
      </c>
      <c r="F258" s="15">
        <v>354</v>
      </c>
    </row>
    <row r="259" spans="1:6" ht="20.100000000000001" customHeight="1">
      <c r="A259" s="32" t="s">
        <v>139</v>
      </c>
      <c r="B259" s="6">
        <f t="shared" si="13"/>
        <v>5.9</v>
      </c>
      <c r="C259" s="15">
        <v>354</v>
      </c>
      <c r="D259" s="15">
        <v>422</v>
      </c>
      <c r="E259" s="15">
        <v>490</v>
      </c>
      <c r="F259" s="15">
        <v>558</v>
      </c>
    </row>
    <row r="260" spans="1:6" ht="20.100000000000001" customHeight="1">
      <c r="A260" s="32" t="s">
        <v>128</v>
      </c>
      <c r="B260" s="6">
        <f t="shared" si="13"/>
        <v>2.96</v>
      </c>
      <c r="C260" s="15">
        <v>295</v>
      </c>
      <c r="D260" s="15">
        <v>352</v>
      </c>
      <c r="E260" s="15">
        <v>409</v>
      </c>
      <c r="F260" s="15">
        <v>465</v>
      </c>
    </row>
    <row r="261" spans="1:6" ht="20.100000000000001" customHeight="1">
      <c r="A261" s="32" t="s">
        <v>129</v>
      </c>
      <c r="B261" s="6">
        <f t="shared" si="13"/>
        <v>3.54</v>
      </c>
      <c r="C261" s="15">
        <v>372</v>
      </c>
      <c r="D261" s="15">
        <v>443</v>
      </c>
      <c r="E261" s="15">
        <v>515</v>
      </c>
      <c r="F261" s="15">
        <v>586</v>
      </c>
    </row>
    <row r="262" spans="1:6" ht="20.100000000000001" customHeight="1">
      <c r="A262" s="32" t="s">
        <v>130</v>
      </c>
      <c r="B262" s="6">
        <f t="shared" si="13"/>
        <v>3.9</v>
      </c>
      <c r="C262" s="15">
        <v>472</v>
      </c>
      <c r="D262" s="15">
        <v>563</v>
      </c>
      <c r="E262" s="15">
        <v>654</v>
      </c>
      <c r="F262" s="15">
        <v>745</v>
      </c>
    </row>
    <row r="263" spans="1:6" ht="20.100000000000001" customHeight="1">
      <c r="A263" s="32" t="s">
        <v>131</v>
      </c>
      <c r="B263" s="6">
        <f t="shared" si="13"/>
        <v>4.4800000000000004</v>
      </c>
      <c r="C263" s="15">
        <v>177</v>
      </c>
      <c r="D263" s="15">
        <v>211</v>
      </c>
      <c r="E263" s="15">
        <v>245</v>
      </c>
      <c r="F263" s="15">
        <v>279</v>
      </c>
    </row>
    <row r="264" spans="1:6" ht="20.100000000000001" customHeight="1">
      <c r="A264" s="32" t="s">
        <v>132</v>
      </c>
      <c r="B264" s="6">
        <f t="shared" si="13"/>
        <v>7.08</v>
      </c>
      <c r="C264" s="15">
        <v>177</v>
      </c>
      <c r="D264" s="15">
        <v>211</v>
      </c>
      <c r="E264" s="15">
        <v>245</v>
      </c>
      <c r="F264" s="15">
        <v>279</v>
      </c>
    </row>
    <row r="265" spans="1:6" ht="20.100000000000001" customHeight="1">
      <c r="A265" s="32" t="s">
        <v>133</v>
      </c>
      <c r="B265" s="6">
        <f t="shared" si="13"/>
        <v>5.9</v>
      </c>
      <c r="C265" s="15">
        <v>295</v>
      </c>
      <c r="D265" s="15">
        <v>352</v>
      </c>
      <c r="E265" s="15">
        <v>409</v>
      </c>
      <c r="F265" s="15">
        <v>465</v>
      </c>
    </row>
    <row r="266" spans="1:6" ht="20.100000000000001" customHeight="1">
      <c r="A266" s="32" t="s">
        <v>134</v>
      </c>
      <c r="B266" s="6">
        <f t="shared" si="13"/>
        <v>7.44</v>
      </c>
      <c r="C266" s="15">
        <v>236</v>
      </c>
      <c r="D266" s="15">
        <v>281</v>
      </c>
      <c r="E266" s="15">
        <v>327</v>
      </c>
      <c r="F266" s="15">
        <v>372</v>
      </c>
    </row>
    <row r="267" spans="1:6" ht="20.100000000000001" customHeight="1">
      <c r="A267" s="32" t="s">
        <v>135</v>
      </c>
      <c r="B267" s="6">
        <f t="shared" si="13"/>
        <v>9.44</v>
      </c>
      <c r="C267" s="15">
        <v>207</v>
      </c>
      <c r="D267" s="15">
        <v>246</v>
      </c>
      <c r="E267" s="15">
        <v>286</v>
      </c>
      <c r="F267" s="15">
        <v>326</v>
      </c>
    </row>
    <row r="268" spans="1:6" ht="20.100000000000001" customHeight="1">
      <c r="A268" s="32" t="s">
        <v>141</v>
      </c>
      <c r="B268" s="6">
        <f t="shared" si="13"/>
        <v>3.54</v>
      </c>
      <c r="C268" s="15">
        <v>118</v>
      </c>
      <c r="D268" s="15">
        <v>141</v>
      </c>
      <c r="E268" s="15">
        <v>163</v>
      </c>
      <c r="F268" s="15">
        <v>186</v>
      </c>
    </row>
    <row r="269" spans="1:6" ht="20.100000000000001" customHeight="1">
      <c r="A269" s="32" t="s">
        <v>148</v>
      </c>
      <c r="B269" s="6">
        <f t="shared" si="13"/>
        <v>3.54</v>
      </c>
      <c r="C269" s="15">
        <v>236</v>
      </c>
      <c r="D269" s="15">
        <v>281</v>
      </c>
      <c r="E269" s="15">
        <v>327</v>
      </c>
      <c r="F269" s="15">
        <v>372</v>
      </c>
    </row>
    <row r="270" spans="1:6" ht="20.100000000000001" customHeight="1">
      <c r="A270" s="32" t="s">
        <v>147</v>
      </c>
      <c r="B270" s="6">
        <f t="shared" si="13"/>
        <v>5.9</v>
      </c>
      <c r="C270" s="15">
        <v>236</v>
      </c>
      <c r="D270" s="15">
        <v>281</v>
      </c>
      <c r="E270" s="15">
        <v>327</v>
      </c>
      <c r="F270" s="15">
        <v>372</v>
      </c>
    </row>
    <row r="271" spans="1:6" ht="20.100000000000001" customHeight="1">
      <c r="A271" s="32" t="s">
        <v>150</v>
      </c>
      <c r="B271" s="6">
        <f t="shared" si="13"/>
        <v>4.72</v>
      </c>
      <c r="C271" s="15">
        <v>472</v>
      </c>
      <c r="D271" s="15">
        <v>563</v>
      </c>
      <c r="E271" s="15">
        <v>654</v>
      </c>
      <c r="F271" s="15">
        <v>745</v>
      </c>
    </row>
    <row r="272" spans="1:6" ht="20.100000000000001" customHeight="1">
      <c r="A272" s="32" t="s">
        <v>180</v>
      </c>
      <c r="B272" s="6">
        <f t="shared" si="13"/>
        <v>4.1399999999999997</v>
      </c>
      <c r="C272" s="17"/>
      <c r="D272" s="17"/>
      <c r="E272" s="17"/>
      <c r="F272" s="17"/>
    </row>
    <row r="273" spans="1:6" ht="20.100000000000001" customHeight="1">
      <c r="A273" s="32" t="s">
        <v>127</v>
      </c>
      <c r="B273" s="6">
        <f t="shared" si="13"/>
        <v>2.36</v>
      </c>
      <c r="C273" s="15">
        <v>177</v>
      </c>
      <c r="D273" s="15">
        <v>211</v>
      </c>
      <c r="E273" s="15">
        <v>245</v>
      </c>
      <c r="F273" s="15">
        <v>279</v>
      </c>
    </row>
    <row r="274" spans="1:6" ht="20.100000000000001" customHeight="1">
      <c r="A274" s="32" t="s">
        <v>168</v>
      </c>
      <c r="B274" s="6">
        <f t="shared" si="13"/>
        <v>4.72</v>
      </c>
      <c r="C274" s="15">
        <v>89</v>
      </c>
      <c r="D274" s="15">
        <v>106</v>
      </c>
      <c r="E274" s="15">
        <v>123</v>
      </c>
      <c r="F274" s="15">
        <v>140</v>
      </c>
    </row>
    <row r="275" spans="1:6" ht="20.100000000000001" customHeight="1">
      <c r="A275" s="32" t="s">
        <v>161</v>
      </c>
      <c r="B275" s="6">
        <f t="shared" si="13"/>
        <v>4.72</v>
      </c>
      <c r="C275" s="15">
        <v>266</v>
      </c>
      <c r="D275" s="15">
        <v>317</v>
      </c>
      <c r="E275" s="15">
        <v>368</v>
      </c>
      <c r="F275" s="15">
        <v>419</v>
      </c>
    </row>
    <row r="276" spans="1:6" ht="20.100000000000001" customHeight="1">
      <c r="A276" s="32" t="s">
        <v>163</v>
      </c>
      <c r="B276" s="6">
        <f t="shared" si="13"/>
        <v>9.44</v>
      </c>
      <c r="C276" s="17"/>
      <c r="D276" s="17"/>
      <c r="E276" s="17"/>
      <c r="F276" s="17"/>
    </row>
    <row r="277" spans="1:6" ht="20.100000000000001" customHeight="1">
      <c r="A277" s="31" t="s">
        <v>244</v>
      </c>
      <c r="B277" s="6">
        <v>14.7</v>
      </c>
      <c r="C277" s="17"/>
      <c r="D277" s="17"/>
      <c r="E277" s="17"/>
      <c r="F277" s="17"/>
    </row>
    <row r="278" spans="1:6" ht="20.100000000000001" customHeight="1">
      <c r="A278" s="32" t="s">
        <v>162</v>
      </c>
      <c r="B278" s="6">
        <f>C273/50</f>
        <v>3.54</v>
      </c>
    </row>
    <row r="279" spans="1:6" ht="20.100000000000001" customHeight="1">
      <c r="A279" s="32" t="s">
        <v>184</v>
      </c>
      <c r="B279" s="6">
        <f>C274/50</f>
        <v>1.78</v>
      </c>
    </row>
    <row r="280" spans="1:6" ht="20.100000000000001" customHeight="1">
      <c r="A280" s="32" t="s">
        <v>185</v>
      </c>
      <c r="B280" s="6">
        <f>C275/50</f>
        <v>5.32</v>
      </c>
    </row>
    <row r="281" spans="1:6" ht="20.100000000000001" customHeight="1">
      <c r="A281" s="31" t="s">
        <v>269</v>
      </c>
      <c r="B281" s="6">
        <v>8.6</v>
      </c>
    </row>
    <row r="282" spans="1:6" ht="20.100000000000001" customHeight="1">
      <c r="A282" s="31" t="s">
        <v>270</v>
      </c>
      <c r="B282" s="6">
        <v>10.199999999999999</v>
      </c>
    </row>
    <row r="283" spans="1:6" ht="20.100000000000001" customHeight="1">
      <c r="A283" s="25" t="s">
        <v>271</v>
      </c>
      <c r="B283" s="6">
        <v>11</v>
      </c>
    </row>
    <row r="284" spans="1:6" ht="20.100000000000001" customHeight="1">
      <c r="B284" s="6"/>
    </row>
    <row r="287" spans="1:6" ht="20.100000000000001" customHeight="1">
      <c r="A287" s="2" t="s">
        <v>284</v>
      </c>
    </row>
    <row r="289" spans="1:1" ht="20.100000000000001" customHeight="1">
      <c r="A289" s="2" t="s">
        <v>290</v>
      </c>
    </row>
    <row r="293" spans="1:1" ht="20.100000000000001" customHeight="1">
      <c r="A293" s="2" t="s">
        <v>275</v>
      </c>
    </row>
    <row r="294" spans="1:1" ht="20.100000000000001" customHeight="1">
      <c r="A294" s="2" t="s">
        <v>276</v>
      </c>
    </row>
    <row r="295" spans="1:1" ht="20.100000000000001" customHeight="1">
      <c r="A295" s="2" t="s">
        <v>282</v>
      </c>
    </row>
    <row r="296" spans="1:1" ht="20.100000000000001" customHeight="1">
      <c r="A296" s="3" t="s">
        <v>283</v>
      </c>
    </row>
  </sheetData>
  <sortState ref="A2:I389">
    <sortCondition ref="A2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active sheet</vt:lpstr>
      <vt:lpstr>activity</vt:lpstr>
      <vt:lpstr>vlookup</vt:lpstr>
      <vt:lpstr>Sheet1</vt:lpstr>
      <vt:lpstr>Activity</vt:lpstr>
      <vt:lpstr>'active sheet'!Print_Area</vt:lpstr>
      <vt:lpstr>Values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Culpepper</dc:creator>
  <cp:lastModifiedBy>Michele Culpepper</cp:lastModifiedBy>
  <cp:lastPrinted>2011-05-05T21:23:19Z</cp:lastPrinted>
  <dcterms:created xsi:type="dcterms:W3CDTF">2011-02-09T19:19:37Z</dcterms:created>
  <dcterms:modified xsi:type="dcterms:W3CDTF">2012-08-16T13:39:13Z</dcterms:modified>
</cp:coreProperties>
</file>